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4160" windowHeight="8265" activeTab="0"/>
  </bookViews>
  <sheets>
    <sheet name="CAP SO" sheetId="1" r:id="rId1"/>
    <sheet name="CAP HUYEN" sheetId="2" r:id="rId2"/>
  </sheets>
  <definedNames/>
  <calcPr fullCalcOnLoad="1"/>
</workbook>
</file>

<file path=xl/sharedStrings.xml><?xml version="1.0" encoding="utf-8"?>
<sst xmlns="http://schemas.openxmlformats.org/spreadsheetml/2006/main" count="1038" uniqueCount="670">
  <si>
    <t xml:space="preserve">Trong năm, 100 % cán bộ, công chức không vi phạm kỷ luật: 1 </t>
  </si>
  <si>
    <t xml:space="preserve">                                        </t>
  </si>
  <si>
    <t>Điểm chuẩn</t>
  </si>
  <si>
    <t>I</t>
  </si>
  <si>
    <t>CÔNG TÁC CHỈ ĐẠO, ĐIỀU HÀNH CẢI CÁCH HÀNH CHÍNH</t>
  </si>
  <si>
    <t>Ban hành Kế hoạch cải cách hành chính (CCHC) năm</t>
  </si>
  <si>
    <t>1.1</t>
  </si>
  <si>
    <t>1.2</t>
  </si>
  <si>
    <t>Không xác định đầy đủ các nhiệm vụ và không có dự kiến kinh phí: 0</t>
  </si>
  <si>
    <t>1.3</t>
  </si>
  <si>
    <t>Hoàn thành dưới 50% kế hoạch: 0</t>
  </si>
  <si>
    <t>Thực hiện công tác báo cáo CCHC</t>
  </si>
  <si>
    <t>2.1</t>
  </si>
  <si>
    <t>2.2</t>
  </si>
  <si>
    <t>2.3</t>
  </si>
  <si>
    <t>Đủ số lượng và nội dung theo hướng dẫn: 0,5</t>
  </si>
  <si>
    <t>Đảm bảo đúng thời gian: 0,5</t>
  </si>
  <si>
    <t>3.1</t>
  </si>
  <si>
    <t>3.2</t>
  </si>
  <si>
    <t>3.3</t>
  </si>
  <si>
    <t>3.4</t>
  </si>
  <si>
    <t>3.5</t>
  </si>
  <si>
    <t>Công tác thông tin, tuyên truyền CCHC</t>
  </si>
  <si>
    <t>4.1</t>
  </si>
  <si>
    <t>4.2</t>
  </si>
  <si>
    <t>4.3</t>
  </si>
  <si>
    <t>Sáng kiến trong CCHC</t>
  </si>
  <si>
    <t>Không có sáng kiến: 0</t>
  </si>
  <si>
    <t>II</t>
  </si>
  <si>
    <t>XÂY DỰNG VÀ TỔ CHỨC THỰC HIỆN VĂN BẢN QUY PHẠM PHÁP LUẬT TẠI CƠ QUAN</t>
  </si>
  <si>
    <t>Tham mưu UBND tỉnh quy định cụ thể các cơ chế, chính sách theo phân cấp hoặc những vấn đề được giao chi tiết tại các VBQPPL của cơ quan cấp trên</t>
  </si>
  <si>
    <t>1.4</t>
  </si>
  <si>
    <t>Rà soát, hệ thống hóa VBQPPL</t>
  </si>
  <si>
    <t>Thực hiện công tác báo cáo hàng năm về kết quả rà soát, hệ thống hóa VBQPPL</t>
  </si>
  <si>
    <t>Báo cáo đúng nội dung và thời gian theo quy định: 1</t>
  </si>
  <si>
    <t>Báo cáo không đúng nội dung hoặc không đúng thời gian theo quy định: 0,5</t>
  </si>
  <si>
    <t>Báo cáo không đúng nội dung và không đúng thời gian theo quy định: 0</t>
  </si>
  <si>
    <t>Xử lý kết quả rà soát, hệ thống hóa VBQPPL</t>
  </si>
  <si>
    <t>Kiểm tra, xử lý VBQPPL</t>
  </si>
  <si>
    <t>Thực hiện công tác báo cáo hàng năm về kiểm tra, xử lý VBQPPL</t>
  </si>
  <si>
    <t>III</t>
  </si>
  <si>
    <t>CẢI CÁCH THỦ TỤC HÀNH CHÍNH</t>
  </si>
  <si>
    <t>Ban hành Kế hoạch kiểm soát thủ tục hành chính (TTHC)</t>
  </si>
  <si>
    <t>Kịp thời ban hành Kế hoạch kiểm soát TTHC</t>
  </si>
  <si>
    <t>Ban hành sau ngày 15/02  hàng năm: 0</t>
  </si>
  <si>
    <t>Có đầy đủ nội dung trong Kế hoạch kiểm soát TTHC và có xác định rõ trách nhiệm của cơ quan, đơn vị thực hiện</t>
  </si>
  <si>
    <t xml:space="preserve">Có xây dựng đủ 03 báo cáo hoạt động kiểm soát TTHC định kỳ và đúng thời gian quy định </t>
  </si>
  <si>
    <t>Xử lý các vấn đề phát hiện qua rà soát TTHC</t>
  </si>
  <si>
    <t>100% số vấn đề phát hiện qua rà soát được xử lý hoặc kiến nghị xử lý: 1</t>
  </si>
  <si>
    <t>Từ 50% đến dưới 100% số vấn đề phát hiện qua rà soát được xử lý hoặc kiến nghị xử lý: 0,5</t>
  </si>
  <si>
    <t>Dưới 50% số vấn đề phát hiện qua rà soát được xử lý hoặc kiến nghị xử lý: 0</t>
  </si>
  <si>
    <t>6.1</t>
  </si>
  <si>
    <t>Tổ chức thực hiện việc tiếp nhận PAKN của cá nhân, tổ chức đối với TTHC thuộc thẩm quyền giải quyết của cơ quan</t>
  </si>
  <si>
    <t>Không thực hiện đúng quy định: 0</t>
  </si>
  <si>
    <t>6.2</t>
  </si>
  <si>
    <t>Xử lý PAKN của cá nhân, tổ chức đối với TTHC thuộc thẩm quyền giải quyết của cơ quan</t>
  </si>
  <si>
    <t>100% số PAKN được xử lý hoặc kiến nghị xử lý: 1</t>
  </si>
  <si>
    <t>Từ 80% - dưới 100% số PAKN được xử lý hoặc kiến nghị xử lý: 0,5</t>
  </si>
  <si>
    <t>Dưới 80% số PAKN được xử lý hoặc kiến nghị xử lý: 0</t>
  </si>
  <si>
    <t>IV</t>
  </si>
  <si>
    <t>Chủ động, kịp thời (trong thời gian 01 tháng kể từ ngày có yêu cầu sửa đổi): 1</t>
  </si>
  <si>
    <t>Chưa kịp thời (trong thời gian hơn 01 tháng đến 02 tháng kể từ ngày có yêu cầu sửa đổi): 0,5</t>
  </si>
  <si>
    <t>Chưa kịp thời (trong thời gian hơn 02 tháng kể từ ngày có yêu cầu sửa đổi): 0</t>
  </si>
  <si>
    <t>Có thực hiện: 1</t>
  </si>
  <si>
    <t>Không thực hiện: 0</t>
  </si>
  <si>
    <t>Ban hành đầy đủ: 1</t>
  </si>
  <si>
    <t>Không đầy đủ: 0</t>
  </si>
  <si>
    <t>V</t>
  </si>
  <si>
    <t>XÂY DỰNG VÀ NÂNG CAO CHẤT LƯỢNG ĐỘI NGŨ CÁN BỘ, CÔNG CHỨC, VIÊN CHỨC</t>
  </si>
  <si>
    <t>Thực hiện cơ cấu công chức, viên chức theo vị trí việc làm được phê duyệt</t>
  </si>
  <si>
    <t>100% số phòng, đơn vị trực thuộc đã thực hiện: 1</t>
  </si>
  <si>
    <t>Từ 75% đến dưới 100% số phòng, đơn vị trực thuộc đã thực hiện: 0,5</t>
  </si>
  <si>
    <t>Từ 50% đến dưới 75% số phòng, đơn vị trực thuộc đã thực hiện: 0</t>
  </si>
  <si>
    <t>Đúng quy định: 1</t>
  </si>
  <si>
    <t>Chưa đúng quy định: 0</t>
  </si>
  <si>
    <t>Thực hiện việc đánh giá cán bộ, công chức, viên chức trên cơ sở kết quả thực hiện nhiệm vụ trong năm</t>
  </si>
  <si>
    <t>Mức độ hoàn thành kế hoạch tinh giản biên chế trong năm</t>
  </si>
  <si>
    <t xml:space="preserve">Trong năm, có trường hợp cán bộ, công chức, viên chức vi phạm các quy định bị xử lý kỷ luật từ hình thức khiển trách trở lên: 0 </t>
  </si>
  <si>
    <t>VI</t>
  </si>
  <si>
    <t>CẢI CÁCH TÀI CHÍNH CÔNG</t>
  </si>
  <si>
    <t>Thực hiện chế độ tự chủ, tự chịu trách nhiệm về sử dụng biên chế và kinh phí quản lý hành chính tại cơ quan và đơn vị trực thuộc theo Nghị định 130/2005/NĐ-CP</t>
  </si>
  <si>
    <t>VII</t>
  </si>
  <si>
    <t>HIỆN ĐẠI HÓA HÀNH CHÍNH</t>
  </si>
  <si>
    <t>Ứng dụng công nghệ thông tin (CNTT) của cơ quan</t>
  </si>
  <si>
    <t>Thực hiện quy định về tiếp nhận hồ sơ, trả kết quả giải quyết TTHC qua dịch vụ bưu chính công ích</t>
  </si>
  <si>
    <t>Xây dựng, áp dụng hệ thống quản lý chất lượng theo TCVN ISO 9001: 2008</t>
  </si>
  <si>
    <t>Số lượng TTHC được xây dựng và áp dụng hệ thống quản lý chất lượng theo TCVN ISO 9001:2008</t>
  </si>
  <si>
    <t>VIII</t>
  </si>
  <si>
    <t>THỰC HIỆN CƠ CHẾ MỘT CỬA, CƠ CHẾ MỘT CỬA LIÊN THÔNG</t>
  </si>
  <si>
    <t>Kịp thời (trong thời gian 01 tháng kể từ ngày có quyết định của UBND tỉnh): 1</t>
  </si>
  <si>
    <t>100% số TTHC: 1</t>
  </si>
  <si>
    <t>5.1</t>
  </si>
  <si>
    <t>5.2</t>
  </si>
  <si>
    <t>5.3</t>
  </si>
  <si>
    <t>Thực hiện việc báo cáo định kỳ trong việc tiếp nhận, giải quyết và trả kết quả theo cơ chế một cửa, một cửa liên thông</t>
  </si>
  <si>
    <t>IX</t>
  </si>
  <si>
    <t>Quá thời gian yêu cầu: 0</t>
  </si>
  <si>
    <t>Đảm bảo sự chính xác trong việc tự chấm điểm của cơ quan</t>
  </si>
  <si>
    <t>Có đầy đủ nội dung trong Kế hoạch kiểm soát TTHC và có xác định rõ trách nhiệm của các phòng chuyên môn và UBND cấp xã thực hiện</t>
  </si>
  <si>
    <t>Tỷ lệ đạt chuẩn của cán bộ cấp xã</t>
  </si>
  <si>
    <t>Tỷ lệ đạt chuẩn của công chức cấp xã</t>
  </si>
  <si>
    <t>Mức độ thu hút đầu tư của địa phương</t>
  </si>
  <si>
    <t>Thấp hơn so với năm trước liền kề: 0</t>
  </si>
  <si>
    <t>Tổ chức thực hiện việc tiếp nhận PAKN của cá nhân, tổ chức đối với TTHC thuộc thẩm quyền giải quyết của UBND cấp huyện</t>
  </si>
  <si>
    <t>Xử lý PAKN của cá nhân, tổ chức đối với TTHC thuộc thẩm quyền giải quyết của UBND cấp huyện</t>
  </si>
  <si>
    <t>Có đủ 03 báo cáo/năm (thiếu mỗi báo cáo, bị trừ 0,15 điểm): 0,5</t>
  </si>
  <si>
    <t>Công bố kết quả lấy ý kiến, đánh giá mức độ hài lòng của tổ chức, cá nhân tại Trung tâm Hành chính công cấp huyện và Trang thông tin điện tử của cơ quan, địa phương</t>
  </si>
  <si>
    <t>Cao hơn so với năm trước liền kề: 1</t>
  </si>
  <si>
    <t>Bằng so với năm trước liền kề: 0,5</t>
  </si>
  <si>
    <t>CẢI CÁCH TỔ CHỨC BỘ MÁY HÀNH CHÍNH NHÀ NƯỚC</t>
  </si>
  <si>
    <t>Kịp thời gửi báo cáo và tài liệu kiểm chứng để đánh giá, xếp hạng công tác CCHC trong năm của cơ quan</t>
  </si>
  <si>
    <t>ĐÁNH GIÁ TÁC ĐỘNG CỦA CÔNG TÁC CẢI CÁCH HÀNH CHÍNH TẠI ĐỊA PHƯƠNG</t>
  </si>
  <si>
    <t>1.1.1</t>
  </si>
  <si>
    <t>1.1.2</t>
  </si>
  <si>
    <t>1.1.3</t>
  </si>
  <si>
    <t>1.2.1</t>
  </si>
  <si>
    <t>1.2.2</t>
  </si>
  <si>
    <t>1.2.3</t>
  </si>
  <si>
    <t>1.2.4</t>
  </si>
  <si>
    <t>1.2.5</t>
  </si>
  <si>
    <t>1.3.1</t>
  </si>
  <si>
    <t>1.3.2</t>
  </si>
  <si>
    <t>1.3.3</t>
  </si>
  <si>
    <t>2.1.1</t>
  </si>
  <si>
    <t>2.1.2</t>
  </si>
  <si>
    <t>2.2.1</t>
  </si>
  <si>
    <t>2.2.2</t>
  </si>
  <si>
    <t>2.3.1</t>
  </si>
  <si>
    <t>2.3.2</t>
  </si>
  <si>
    <t>3.1.1</t>
  </si>
  <si>
    <t>3.1.2</t>
  </si>
  <si>
    <t>3.1.3</t>
  </si>
  <si>
    <t>3.2.1</t>
  </si>
  <si>
    <t>3.2.2</t>
  </si>
  <si>
    <t>3.2.3</t>
  </si>
  <si>
    <t>5.4</t>
  </si>
  <si>
    <t>5.5</t>
  </si>
  <si>
    <t>5.6</t>
  </si>
  <si>
    <t>5.7</t>
  </si>
  <si>
    <t>5.8</t>
  </si>
  <si>
    <t>5.9</t>
  </si>
  <si>
    <t>6.1.1</t>
  </si>
  <si>
    <t>6.1.2</t>
  </si>
  <si>
    <t>6.1.3</t>
  </si>
  <si>
    <t>6.2.1</t>
  </si>
  <si>
    <t>6.2.2</t>
  </si>
  <si>
    <t>7.1</t>
  </si>
  <si>
    <t>7.2</t>
  </si>
  <si>
    <t>7.2.1</t>
  </si>
  <si>
    <t>7.2.2</t>
  </si>
  <si>
    <t>7.2.3</t>
  </si>
  <si>
    <t>8.1</t>
  </si>
  <si>
    <t>8.2</t>
  </si>
  <si>
    <t>8.3</t>
  </si>
  <si>
    <t>8.4</t>
  </si>
  <si>
    <t>8.5</t>
  </si>
  <si>
    <t>8.6</t>
  </si>
  <si>
    <t>8.7</t>
  </si>
  <si>
    <t>8.8</t>
  </si>
  <si>
    <t>8.9</t>
  </si>
  <si>
    <t>9.1</t>
  </si>
  <si>
    <t>9.2</t>
  </si>
  <si>
    <t>5.10</t>
  </si>
  <si>
    <t>5.11</t>
  </si>
  <si>
    <t>8.10</t>
  </si>
  <si>
    <t>8.11</t>
  </si>
  <si>
    <t>Thực hiện việc công bố hệ thống quản lý chất lượng phù hợp TCVN ISO 9001:2008</t>
  </si>
  <si>
    <t xml:space="preserve">Thực hiện bố trí công chức, viên chức được tuyển dụng theo đúng quy định của vị trí việc làm và ngạch công chức, viên chức </t>
  </si>
  <si>
    <t>Thực hiện theo đúng quy định: 1</t>
  </si>
  <si>
    <t>Thực hiện chưa đúng theo quy định: 0,5</t>
  </si>
  <si>
    <t>Có báo cáo: 1</t>
  </si>
  <si>
    <t>Không có báo cáo: 0</t>
  </si>
  <si>
    <t>Thực hiện việc thu ngân sách trong năm của địa phương theo Kế hoạch của UBND tỉnh</t>
  </si>
  <si>
    <t>Hoàn thành dưới 75%  kế hoạch: 0</t>
  </si>
  <si>
    <t>Thực hiện việc gắn liền giữa kết quả thực hiện công tác CCHC với thi đua, khen thưởng và kỷ luật cán bộ, công chức</t>
  </si>
  <si>
    <t xml:space="preserve">Mức độ hài lòng của người dân, tổ chức </t>
  </si>
  <si>
    <t>Công khai kết quả xử lý PAKN của người dân, tổ chức đối với TTHC thuộc thẩm quyền giải quyết của cơ quan</t>
  </si>
  <si>
    <t>Kịp thời có văn bản trả lời người dân, tổ chức theo quy định: 0,5</t>
  </si>
  <si>
    <t>Công khai kết quả xử lý PAKN trên trang Thông tin điện tử của cơ quan: 0,25</t>
  </si>
  <si>
    <t xml:space="preserve">Tỷ lệ cán bộ, công chức, viên chức được đào tạo, bồi dưỡng chuyên môn, nghiệp vụ theo quy định </t>
  </si>
  <si>
    <t>Cán bộ, công chức, viên chức thực hiện tốt kỷ luật, kỷ cương hành chính, nâng cao tinh thần trách nhiệm và đạo đức nghề nghiệp</t>
  </si>
  <si>
    <t>XÂY DỰNG VÀ TỔ CHỨC THỰC HIỆN VĂN BẢN QUY PHẠM PHÁP LUẬT TẠI UBND CẤP HUYỆN</t>
  </si>
  <si>
    <t>Xây dựng và thực hiện các văn bản quy phạm pháp luật (VBQPPL) thuộc phạm vi quản lý của cơ quan</t>
  </si>
  <si>
    <t>Không xây dựng: 0</t>
  </si>
  <si>
    <t>Công khai kết quả xử lý PAKN của người dân, tổ chức đối với TTHC thuộc thẩm quyền giải quyết của cấp huyện</t>
  </si>
  <si>
    <t>7.2.4</t>
  </si>
  <si>
    <t>Dưới 80% : 0</t>
  </si>
  <si>
    <t>Tỷ lệ % UBND cấp xã có Bộ phận Tiếp nhận và trả kết quả hiện đại</t>
  </si>
  <si>
    <t>Đảm bảo tính chính xác trong việc tự chấm điểm của cấp huyện</t>
  </si>
  <si>
    <t>Chênh lệch từ 9 điểm trở lên, giữa điểm tự chấm của cơ quan với điểm thẩm định của Hội đồng thẩm định: 0</t>
  </si>
  <si>
    <t xml:space="preserve">Thực hiện đánh giá, xếp loại công tác CCHC đối với UBND các xã, phường, thị trấn </t>
  </si>
  <si>
    <t xml:space="preserve">Xử lý vấn đề phát hiện qua kiểm tra VBQPPL </t>
  </si>
  <si>
    <r>
      <t xml:space="preserve">Kịp thời tham mưu UBND cấp huyện sửa đổi, bổ sung, thay thế Quyết định quy định về chức năng, nhiệm vụ, quyền hạn của các phòng chuyên môn thuộc UBND cấp huyện </t>
    </r>
  </si>
  <si>
    <t xml:space="preserve">Thực hiện việc tuyển dụng công chức, viên chức tại các cơ quan chuyên môn cấp huyện, UBND cấp xã và đơn vị sự nghiệp trực thuộc theo đúng quy định </t>
  </si>
  <si>
    <t xml:space="preserve">Thực hiện việc điều động, thuyên chuyển, tiếp nhận công chức, viên chức tại các cơ quan chuyên môn cấp huyện, UBND cấp xã và đơn vị trực thuộc theo đúng quy định </t>
  </si>
  <si>
    <t xml:space="preserve">Thực hiện việc bổ nhiệm cấp trưởng, cấp phó các cơ quan chuyên môn cấp huyện và đơn vị trực thuộc theo đúng quy định </t>
  </si>
  <si>
    <t>Ban hành sau ngày 15/01: 0</t>
  </si>
  <si>
    <t>Ban hành sau ngày 15/02 hàng năm: 0</t>
  </si>
  <si>
    <t>Báo cáo kết quả thực hiện cơ chế tự chủ, tự chịu trách nhiệm về biên chế và kinh phí hành chính theo Nghị định 130/2005/NĐ-CP</t>
  </si>
  <si>
    <t xml:space="preserve">Kịp thời tham mưu UBND tỉnh ban hành quyết định công bố các TTHC mới ban hành, sửa đổi, bổ sung hoặc bãi bỏ theo quy định </t>
  </si>
  <si>
    <r>
      <t xml:space="preserve">Kịp thời tham mưu UBND tỉnh sửa đổi, bổ sung, thay thế Quyết định quy định về chức năng, nhiệm vụ, quyền hạn và cơ cấu tổ chức của cơ quan </t>
    </r>
  </si>
  <si>
    <t xml:space="preserve">Thực hiện việc tuyển dụng công chức, viên chức tại cơ quan và đơn vị trực thuộc theo đúng quy định </t>
  </si>
  <si>
    <t>Thực hiện việc điều động, thuyên chuyển, tiếp nhận công chức, viên chức tại cơ quan và đơn vị trực thuộc theo đúng quy định</t>
  </si>
  <si>
    <t xml:space="preserve">Thực hiện việc bổ nhiệm trưởng phòng, phó trưởng phòng và tương đương tại cơ quan và đơn vị trực thuộc theo đúng quy định  </t>
  </si>
  <si>
    <r>
      <t xml:space="preserve">Thực hiện quyền tự chủ, tự chịu trách nhiệm đối với đơn vị sự nghiệp trực thuộc </t>
    </r>
  </si>
  <si>
    <t>Ban hành sau ngày 15/01:0</t>
  </si>
  <si>
    <t xml:space="preserve">Báo cáo đột xuất về công tác CCHC theo yêu cầu của UBND tỉnh </t>
  </si>
  <si>
    <t>Tăng dưới 3%  so với năm trước liền kề: 0</t>
  </si>
  <si>
    <t>Có sáng kiến mới trong thực hiện nhiệm vụ CCHC góp phần nâng cao chất lượng, hiệu quả trong hoạt động của cơ quan (được công nhận của UBND tỉnh hoặc cơ quan Trung ương): 1</t>
  </si>
  <si>
    <t>Triển khai chậm hơn 30 ngày: 0</t>
  </si>
  <si>
    <t>Chưa tham mưu ban hành: 0</t>
  </si>
  <si>
    <t xml:space="preserve">Kết quả giải quyết TTHC được tiếp nhận, giải quyết và trả kết quả trong năm được cải tiến </t>
  </si>
  <si>
    <t xml:space="preserve">Trong năm, 100 % cán bộ, công chức, viên chức không vi phạm kỷ luật: 1 </t>
  </si>
  <si>
    <t>Ban hành chậm hơn (trong thời gian hơn 01 tháng đến 02 tháng kể từ ngày có yêu cầu sửa đổi): 0,5</t>
  </si>
  <si>
    <t>Đạt mức “Hài lòng” trên 95%: 1</t>
  </si>
  <si>
    <t>Đạt mức “Hài lòng” từ 90% đến 95%: 0,5</t>
  </si>
  <si>
    <t>Đạt mức “Hài lòng” từ 80% đến dưới 90%: 0</t>
  </si>
  <si>
    <t>Dưới 70% hồ sơ có vi phạm, sai sót được xin lỗi: 0</t>
  </si>
  <si>
    <t>Có 100% hồ sơ có vi phạm, sai sót được xin lỗi: 2</t>
  </si>
  <si>
    <t>Có từ 70 - dưới 100% hồ sơ có vi phạm, sai sót được xin lỗi: 1</t>
  </si>
  <si>
    <t>Kết quả giải quyết TTHC được tiếp nhận, giải quyết và trả kết quả trong năm được cải tiến</t>
  </si>
  <si>
    <t xml:space="preserve">Thực hiện việc lấy ý kiến, đánh giá mức độ hài lòng  của tổ chức, cá nhân trong việc tiếp nhận và trả kết quả TTHC tại Trung tâm Hành chính công cấp huyện  </t>
  </si>
  <si>
    <t>Về vi phạm, sai sót trong tiếp nhận, giải quyết hoặc trả kết quả TTHC theo cơ chế một cửa, một cửa liên thông  đang hoạt động tại Trung tâm Hành chính cấp huyện</t>
  </si>
  <si>
    <t>Thực hiện việc xin lỗi khi có sai sót, vi phạm trong quá trình tiếp nhận, giải quyết hoặc trả kết quả TTHC theo cơ chế một cửa, một cửa liên thông đang hoạt động tại Trung tâm Hành chính cấp huyện</t>
  </si>
  <si>
    <t>Trên 95% : 2</t>
  </si>
  <si>
    <t>Có báo cáo đánh giá kết quả, rút kinh nghiệm và nâng cao chất lượng, hiệu quả của cơ chế phối hợp trong hoạt động tiếp nhận, giải quyết và trả kết quả theo định kỳ 01 lần/03 tháng: 0,5</t>
  </si>
  <si>
    <t>Trong năm không có vi phạm, sai sót: 2</t>
  </si>
  <si>
    <t>Trong năm có từ 3% trở lên TTHC vi phạm, sai sót: 0</t>
  </si>
  <si>
    <t>Lĩnh vực/Tiêu chí/Tiêu chí thành phần</t>
  </si>
  <si>
    <t>Quá 1 tháng từ ngày có quyết định của UBND tỉnh: 0,5</t>
  </si>
  <si>
    <t>Có báo cáo việc theo dõi, kiểm tra, đôn đốc, đánh giá kết quả tiến độ giải quyết TTHC của các phòng chuyên môn theo định kỳ 01 lần/tháng: 0,5</t>
  </si>
  <si>
    <t>Kế hoạch cải cách hành chính (CCHC) năm</t>
  </si>
  <si>
    <t>Số lượng tin bài phát hành trong năm trên Trang thông tin điện tử</t>
  </si>
  <si>
    <t>Chưa chủ động, kịp thời (trong thời gian hơn 02 tháng kể từ ngày có yêu cầu sửa đổi): 0</t>
  </si>
  <si>
    <t>Đúng, đầy đủ theo hướng dẫn: 1</t>
  </si>
  <si>
    <t>Chưa đúng hoặc chưa đầy đủ theo hướng dẫn: 0,5</t>
  </si>
  <si>
    <t>Chưa đúng và chưa đầy đủ theo hướng dẫn: 0</t>
  </si>
  <si>
    <t>Nội dung các báo cáo định kỳ đầy đủ theo hướng dẫn</t>
  </si>
  <si>
    <t>Thời gian ban hành Kế hoạch CCHC (trước ngày 30/12 của năm trước liền kề năm ban hành Kế hoạch)</t>
  </si>
  <si>
    <t>Trên 50% số TTHC được cung cấp dịch vụ bưu chính công ích có phát sinh trả hồ sơ: 0,5</t>
  </si>
  <si>
    <t>Trên 30% số TTHC  được cung cấp dịch vụ bưu chính công ích có phát sinh hồ sơ tiếp nhận: 0,5</t>
  </si>
  <si>
    <t>Dưới 95% số TTHC: 0</t>
  </si>
  <si>
    <t>Trong năm có từ 3% hồ sơ TTHC trở lên vi phạm, sai sót: 0</t>
  </si>
  <si>
    <t xml:space="preserve">Ban hành kế hoạch thông tin, tuyên truyền CCHC trong năm </t>
  </si>
  <si>
    <t xml:space="preserve">Có ban hành kế hoạch thông tin, tuyên truyền CCHC trong năm </t>
  </si>
  <si>
    <t>Trên 80% số công chức, viên chức: 1</t>
  </si>
  <si>
    <t>Từ 50% đến 80% số công chức, viên chức: 0,5</t>
  </si>
  <si>
    <t>Dưới 50% số công chức, viên chức: 0</t>
  </si>
  <si>
    <t>Lấy ý kiến trên 50% TTHC đã trả kết quả cho tổ chức, cá nhân: 2</t>
  </si>
  <si>
    <t>Lấy ý kiến từ 10% - 30% TTHC đã trả kết quả cho tổ chức, cá nhân: 0,5</t>
  </si>
  <si>
    <t>Lấy ý kiến dưới 10%  TTHC đã trả kết quả cho tổ chức, cá nhân: 0</t>
  </si>
  <si>
    <t>Có ban hành kế hoạch: 0,5</t>
  </si>
  <si>
    <t>3.4.1</t>
  </si>
  <si>
    <t>3.4.2</t>
  </si>
  <si>
    <t>3.4.3</t>
  </si>
  <si>
    <t>Trên 90% : 2</t>
  </si>
  <si>
    <t xml:space="preserve">Có công bố kết quả đủ 04 lần trong năm (theo định kỳ 01 lần/quý), không công bố 01 lần bị trừ 0,5 điểm </t>
  </si>
  <si>
    <t>4.4</t>
  </si>
  <si>
    <t>Thực hiện thi tuyển cạnh tranh để bổ nhiệm vào các chức danh lãnh đạo, quản lý các phòng, ban, cơ quan, đơn vị thuộc thẩm quyền.</t>
  </si>
  <si>
    <t>Kịp thời (trong thời gian 05 ngày kể từ ngày có quyết định của UBND tỉnh): 1</t>
  </si>
  <si>
    <t>Chưa kịp thời (từ ngày thứ 6 đến 15 kể từ ngày có quyết định của UBND tỉnh): 0,5</t>
  </si>
  <si>
    <t>Không kịp thời (sau 15 ngày kể từ ngày có quyết định của UBND tỉnh): 0</t>
  </si>
  <si>
    <t xml:space="preserve">Việc ghi chép tại Sổ theo dõi hồ sơ </t>
  </si>
  <si>
    <t>Đánh giá mức độ hài lòng  trong việc tiếp nhận, giải quyết và trả kết quả TTHC</t>
  </si>
  <si>
    <t>Số lượng hồ sơ lấy ý kiến, đánh giá mức độ hài lòng</t>
  </si>
  <si>
    <t>Lấy ý kiến trên 80% TTHC đã trả kết quả cho tổ chức, công dân: 2</t>
  </si>
  <si>
    <t>Công bố kết quả</t>
  </si>
  <si>
    <t xml:space="preserve">Mức độ hài lòng của người dân, tổ chức đối với quá trình tiếp nhận, giải quyết và trả kết quả TTHC </t>
  </si>
  <si>
    <t>Đạt mức “Hài lòng” trên 95%: 2</t>
  </si>
  <si>
    <t>Đạt mức “Hài lòng” từ 90% đến 95%: 1</t>
  </si>
  <si>
    <t>Về vi phạm, sai sót trong tiếp nhận, giải quyết hoặc trả kết quả TTHC</t>
  </si>
  <si>
    <t xml:space="preserve">Số lượng vi phạm, sai sót trong tiếp nhận, giải quyết hoặc trả kết quả TTHC </t>
  </si>
  <si>
    <t xml:space="preserve">Thực hiện việc xin lỗi khi có sai sót, vi phạm trong quá trình tiếp nhận, giải quyết hoặc trả kết quả TTHC </t>
  </si>
  <si>
    <t>Đã xử lý kịp thời, đầy đủ: 1</t>
  </si>
  <si>
    <t>Chưa xử lý: 0</t>
  </si>
  <si>
    <t>5.12</t>
  </si>
  <si>
    <t>Từ 95% đến dưới 100% số TTHC: 0,5</t>
  </si>
  <si>
    <t>Nội dung TTHC đã điều chỉnh, sửa đổi, bổ sung được đăng tải kịp thời trên trang thông tin điện tử của cơ quan, đơn vị sau khi được UBND tỉnh quyết định</t>
  </si>
  <si>
    <t>Nội dung TTHC đã điều chỉnh, sửa đổi, bổ sung được cơ quan, đơn vị kịp thời niêm yết tại Trung tâm Hành chính công cấp huyện</t>
  </si>
  <si>
    <t xml:space="preserve">Nội dung TTHC đã điều chỉnh, sửa đổi, bổ sung được cơ quan kịp thời niêm yết tại Trung tâm Hành chính công tỉnh </t>
  </si>
  <si>
    <t>Kịp thời gửi báo cáo và tài liệu kiểm chứng để đánh giá, xếp hạng công tác CCHC trong năm của cấp huyện</t>
  </si>
  <si>
    <t>Sơ kết 6 tháng : 0,5</t>
  </si>
  <si>
    <t>Tổng kết năm : 0,5</t>
  </si>
  <si>
    <t>Có ban hành văn bản để thực hiện: 1</t>
  </si>
  <si>
    <t>Chưa ban hành văn bản để thực hiện: 0</t>
  </si>
  <si>
    <t>8.4.1</t>
  </si>
  <si>
    <t>8.4.2</t>
  </si>
  <si>
    <t>Kết quả TTHC đã được giải quyết</t>
  </si>
  <si>
    <t xml:space="preserve">Việc xử lý các phản ánh, kiến nghị của tổ chức, công dân </t>
  </si>
  <si>
    <t>Trong năm có dưới 3% hồ sơ TTHC vi phạm, sai sót: 1</t>
  </si>
  <si>
    <t>Có từ 80 - dưới 100% hồ sơ có vi phạm, sai sót được xin lỗi: 1</t>
  </si>
  <si>
    <t>Dưới 80% hồ sơ có vi phạm, sai sót được xin lỗi: 0</t>
  </si>
  <si>
    <t>3.5.1</t>
  </si>
  <si>
    <t>3.5.2</t>
  </si>
  <si>
    <t>3.5.3</t>
  </si>
  <si>
    <t>8.5.1</t>
  </si>
  <si>
    <t>8.5.2</t>
  </si>
  <si>
    <t xml:space="preserve">Nội dung Kế hoạch </t>
  </si>
  <si>
    <t>Thực hiện thanh tra, kiểm tra định kỳ đối với các nhiệm vụ thuộc phạm vi quản lý nhà nước do UBND tỉnh đã phân cấp cho cơ quan</t>
  </si>
  <si>
    <t>Ban hành thông báo kết luận thanh tra, kiểm tra đối với các nhiệm vụ thuộc phạm vi quản lý nhà nước do UBND tỉnh đã phân cấp cho cơ quan</t>
  </si>
  <si>
    <t xml:space="preserve">Sơ kết, tổng kết công tác CCHC </t>
  </si>
  <si>
    <t xml:space="preserve">Thực hiện thanh tra, kiểm tra định kỳ đối với các nhiệm vụ thuộc phạm vi quản lý nhà nước do UBND tỉnh đã phân cấp cho UBND cấp huyện </t>
  </si>
  <si>
    <t>Ban hành thông báo kết luận thanh tra, kiểm tra đối với các nhiệm vụ thuộc phạm vi quản lý nhà nước do  UBND tỉnh đã phân cấp cho cấp huyện</t>
  </si>
  <si>
    <t>Tỷ lệ TTHC thực hiện theo cơ chế một cửa, một cửa liên thông được niêm yết tại Trung tâm Hành chính công cấp huyện</t>
  </si>
  <si>
    <t>Có thông báo bằng văn bản gửi đến Sở Khoa học và Công nghệ: 0,25</t>
  </si>
  <si>
    <t>Có niêm yết tại trụ sở cơ quan và đăng tải trên trang thông tin điện tử của cơ quan Quyết định công bố Hệ thống quản lý chất lượng phù hợp tiêu chuẩn TCVN ISO 9001:2008: 0,25</t>
  </si>
  <si>
    <t>Có báo cáo từ  ngày 01/11 đến 15/11 hàng năm: 0,25</t>
  </si>
  <si>
    <t>Có báo cáo sau  ngày 15/11 hàng năm: 0</t>
  </si>
  <si>
    <t>Báo cáo việc triển khai xây dựng, áp dụng, duy trì và cải tiến hệ thống quản lý chất lượng theo TCVN ISO 9001: 2008 theo mẫu hướng dẫn</t>
  </si>
  <si>
    <t>Có báo cáo trước ngày 01/11 hàng năm: 0.5</t>
  </si>
  <si>
    <t>Thường xuyên duy trì và cải tiến hệ thống quản lý chất lượng phù hợp Tiêu chuẩn TCVN ISO 9001:2008</t>
  </si>
  <si>
    <t>Không rà soát, cập nhật  các thay đổi của các quy định, các văn bản pháp quy mới vào quy trình: 0</t>
  </si>
  <si>
    <t>Không có họp xem xét lãnh đạo: 0</t>
  </si>
  <si>
    <t>Có nhưng không thường xuyên rà soát, cập nhật các thay đổi của các quy định, các văn bản pháp quy mới vào quy trình: 0,5</t>
  </si>
  <si>
    <t>Thường xuyên rà soát, cập nhật các thay đổi của các quy định, các văn bản pháp quy mới vào quy trình: 1</t>
  </si>
  <si>
    <t>Có rà soát, cập nhật các thay đổi của các quy định, các văn bản pháp quy mới vào quy trình: 1</t>
  </si>
  <si>
    <t>Triển khai chậm từ 16 - 30 ngày: 0,5</t>
  </si>
  <si>
    <t>Triển khai chậm từ 01 đến 15 ngày: 1</t>
  </si>
  <si>
    <t>Tham mưu ban hành đầy đủ số lượng và chất lượng (trong vòng 45 ngày kể từ ngày văn bản cấp trên có hiệu lực): 1</t>
  </si>
  <si>
    <t>Tham mưu ban hành đầy đủ số lượng và chất lượng (sau 45 ngày kể từ ngày văn bản cấp trên có hiệu lực): 0,5</t>
  </si>
  <si>
    <t>Từ 80% đến 100% số vấn đề phát hiện được xử lý hoặc kiến nghị xử lý: 1</t>
  </si>
  <si>
    <t>Từ 40% - dưới 80% số vấn đề phát hiện được xử lý hoặc kiến nghị xử lý: 0,5</t>
  </si>
  <si>
    <t>Từ 20% - dưới 40% số vấn đề phát hiện được xử lý hoặc kiến nghị xử lý: 0,25</t>
  </si>
  <si>
    <t>Dưới 20% số vấn đề phát hiện được xử lý hoặc kiến nghị xử lý: 0</t>
  </si>
  <si>
    <t>Từ 80% đến 100%  số vấn đề phát hiện được xử lý hoặc kiến nghị xử lý: 1</t>
  </si>
  <si>
    <t>Sau 45 ngày kể từ ngày bộ, ngành Trung ương công bố TTHC: 0</t>
  </si>
  <si>
    <t>3.6</t>
  </si>
  <si>
    <t>Thực hiện cập nhật TTHC thuộc phạm vi quản lý của cơ quan vào Hệ thống Thông tin TTHC của tỉnh</t>
  </si>
  <si>
    <t>Hoàn thành 100% kế hoạch: 2</t>
  </si>
  <si>
    <t>8.3.1</t>
  </si>
  <si>
    <t>8.3.2</t>
  </si>
  <si>
    <t>8.4.3</t>
  </si>
  <si>
    <t>Dưới 80% số lượng TTHC: 0</t>
  </si>
  <si>
    <t>Số lượng hồ sơ đã được giải quyết và trả kết quả trước hạn, đúng hạn</t>
  </si>
  <si>
    <t>100% hồ sơ : 3</t>
  </si>
  <si>
    <t>Dưới 80% hồ sơ : 0</t>
  </si>
  <si>
    <t>Từ 80% - dưới 90% hồ sơ : 0,5</t>
  </si>
  <si>
    <t xml:space="preserve">Có ghi chép đầy đủ và có chữ ký của cá nhân khi nhận kết quả: 2 </t>
  </si>
  <si>
    <t>Ghi chép chưa đầy đủ và chưa có chữ ký của cá nhân khi nhận kết quả: 0</t>
  </si>
  <si>
    <t>8.12</t>
  </si>
  <si>
    <t>Có ban hành kế hoạch triển khai ISO trước ngày 31/12 hàng năm: 0,5</t>
  </si>
  <si>
    <t>Có ban hành mục tiêu chất lượng và kế hoạch thực hiện mục tiêu chất lượng hàng năm trước ngày 31/12 và định kỳ đánh giá việc thực hiện mục tiêu chất lượng: 0,5</t>
  </si>
  <si>
    <t>Họp xem xét lãnh đạo: 0,5</t>
  </si>
  <si>
    <t>Có họp xem xét lãnh đạo: 0,5</t>
  </si>
  <si>
    <r>
      <t xml:space="preserve">Kịp thời ban hành quyết định quy định về chức năng, nhiệm vụ, quyền hạn của các phòng, đơn vị trực thuộc </t>
    </r>
  </si>
  <si>
    <t>Dưới 80% số PAKN được xử lý hoặc kiến nghị xử lý:0</t>
  </si>
  <si>
    <t>Thực hiện chế độ tự chủ, tự chịu trách nhiệm về sử dụng biên chế và kinh phí quản lý hành chính tại cơ quan, địa phương theo Nghị định 130/2005/NĐ-CP</t>
  </si>
  <si>
    <t>Quá 1 tháng từ ngày có quyết định của UBND tỉnh:0,5</t>
  </si>
  <si>
    <t>Chênh lệch từ 9 điểm trở lên, giữa điểm tự chấm của địa phương với điểm thẩm định của Hội đồng thẩm định: 0</t>
  </si>
  <si>
    <t>Dưới 20% số vấn đề phát hiện được xử lý hoặc kiến nghị xử lý:0</t>
  </si>
  <si>
    <t>Chưa xác định đầy đủ các nhiệm vụ, chưa phân công trách nhiệm triển khai, thời gian hoàn thành, chưa dự kiến kinh phí:0</t>
  </si>
  <si>
    <t>Ghi chép chưa đầy đủ hoặc thiếu chữ ký của cá nhân khi nhận kết quả: 1</t>
  </si>
  <si>
    <t>Ghi chép chưa đầy đủ và thiếu chữ ký của cá nhân khi nhận kết quả: 0</t>
  </si>
  <si>
    <t>1.5</t>
  </si>
  <si>
    <t>1.6</t>
  </si>
  <si>
    <t>Ban hành trước ngày 30/12: 0,5</t>
  </si>
  <si>
    <t>Ban hành từ ngày 30/12 đến ngày 15/01: 0,25</t>
  </si>
  <si>
    <t>Tham mưu chậm hơn (trong thời gian hơn 01 tháng đến 02 tháng kể từ ngày có yêu cầu sửa đổi): 0,5</t>
  </si>
  <si>
    <t>Dưới 70% số phòng, đơn vị trực thuộc đã thực hiện: 0</t>
  </si>
  <si>
    <t>Hoàn thành từ 90% - dưới 100% kế hoạch: 1,5</t>
  </si>
  <si>
    <t>Hoàn thành từ 80% - dưới 90% kế hoạch: 1</t>
  </si>
  <si>
    <t>Hoàn thành từ 70% - dưới 80% kế hoạch: 0,5</t>
  </si>
  <si>
    <t>Hoàn thành dưới 70%: 0</t>
  </si>
  <si>
    <t>100% số lượng TTHC: 1</t>
  </si>
  <si>
    <t>Từ 80% - dưới 100% số lượng TTHC: 0,5</t>
  </si>
  <si>
    <t>Từ 90% - dưới 100% hồ sơ: 2,5</t>
  </si>
  <si>
    <t>Từ 80% - dưới 90% hồ sơ: 2</t>
  </si>
  <si>
    <t>Từ 70% - dưới 80% hồ sơ: 1,5</t>
  </si>
  <si>
    <t>Từ 60% - dưới 70% hồ sơ: 1</t>
  </si>
  <si>
    <t>Từ 50% - dưới 60% hồ sơ : 0,5</t>
  </si>
  <si>
    <t>Dưới 50% hồ sơ : 0</t>
  </si>
  <si>
    <t>Lấy ý kiến từ 70% - 80% TTHC đã trả kết quả cho tổ chức, công dân: 1,5</t>
  </si>
  <si>
    <t>Lấy ý kiến từ 60% - 70% TTHC đã trả kết quả cho tổ chức, công dân: 1</t>
  </si>
  <si>
    <t>Lấy ý kiến từ 50% - 60% TTHC đã trả kết quả cho tổ chức và công dân: 0,5</t>
  </si>
  <si>
    <t>Lấy ý kiến dưới 50%  TTHC đã trả kết quả cho tổ chức và công dân: 0</t>
  </si>
  <si>
    <t>Ban hành kịp thời (trước ngày 31/01 hàng năm): 0,5</t>
  </si>
  <si>
    <t xml:space="preserve">Ban hành từ ngày 31/01 đến ngày 15/02  hàng năm:0,25 </t>
  </si>
  <si>
    <t xml:space="preserve">Kế hoạch có đầy đủ các nội dung nhiệm vụ kiểm soát TTHC: 0,25 </t>
  </si>
  <si>
    <t>Kế hoạch có xác định rõ trách nhiệm của các phòng chuyên môn và UBND cấp xã thực hiện: 0,25</t>
  </si>
  <si>
    <t xml:space="preserve">Ban hành từ ngày31/01 - ngày 15/2 hàng năm: 0,25 </t>
  </si>
  <si>
    <t>Có xây dựng: 0,5</t>
  </si>
  <si>
    <t>100% cán bộ đạt chuẩn: 1,5</t>
  </si>
  <si>
    <t>Từ 90% đến dưới 95% cán bộ đạt chuần: 0,5</t>
  </si>
  <si>
    <t>Từ 95% đến dưới 100% cán bộ đạt chuẩn: 1</t>
  </si>
  <si>
    <t>Dưới 90% cán bộ đạt chuẩn: 0</t>
  </si>
  <si>
    <t>Từ 95% đến dưới 100% công chức đạt chuẩn: 1</t>
  </si>
  <si>
    <t>Từ 90% đến dưới 95% công chức đạt chuần: 0,5</t>
  </si>
  <si>
    <t>Dưới 90% công chức đạt chuẩn: 0</t>
  </si>
  <si>
    <t>Lấy ý kiến từ 40% - 50% TTHC đã trả kết quả cho tổ chức, cá nhân: 1,5</t>
  </si>
  <si>
    <t>Lấy ý kiến từ 30% - 40% TTHC đã trả kết quả cho tổ chức, cá nhân: 1</t>
  </si>
  <si>
    <t>Từ 80% - 90% : 1,5</t>
  </si>
  <si>
    <t>Từ 70% - 80% : 1</t>
  </si>
  <si>
    <t>Từ 60% - 70% : 0,5</t>
  </si>
  <si>
    <t>Dưới 60% : 0</t>
  </si>
  <si>
    <t xml:space="preserve">Trong năm, tỷ lệ số xã có 100% hồ sơ được giải quyết trước hạn và đúng hạn </t>
  </si>
  <si>
    <t>Từ 90% - 95% : 1,5</t>
  </si>
  <si>
    <t>Từ 80% - 85% : 0,5</t>
  </si>
  <si>
    <t>Từ 85% - 90% : 1</t>
  </si>
  <si>
    <t>Ban hành kế hoạch đúng thời gian quy định: 0,25</t>
  </si>
  <si>
    <t>Đánh giá về cơ sở vật chất, trang thiết bị tại Bộ phận tiếp nhận và trả kết quả</t>
  </si>
  <si>
    <t>Sự thuận tiện trong việc tìm hiểu thông tin về TTHC</t>
  </si>
  <si>
    <t>Sự đơn giản, dễ thực hiện đối với mẫu đơn, mẫu tờ khai trong hồ sơ TTHC</t>
  </si>
  <si>
    <t>Tính công khai, minh bạch trong giải quyết TTHC</t>
  </si>
  <si>
    <t>Tác động đến tổ chức bộ máy hành chính</t>
  </si>
  <si>
    <t>Tác động đến đội ngũ công chức giải quyết thủ tục hành chính</t>
  </si>
  <si>
    <t>Đánh giá về năng lực chuyên môn của công chức giải quyết TTHC</t>
  </si>
  <si>
    <t>Đánh giá về tinh thần trách nhiệm và thái độ phục vụ của công chức giải quyết TTHC</t>
  </si>
  <si>
    <t>Tình trạng công chức lợi dụng chức vụ, quyền hạn để trục lợi cá nhân</t>
  </si>
  <si>
    <t>Tác động đến quản lý tài chính công</t>
  </si>
  <si>
    <t>Đánh giá việc thực hiện tiết kiệm, chống lãng phí trong quản lý, sử dụng kinh phí của cơ quan, đơn vị</t>
  </si>
  <si>
    <t>Tính hiệu quả của việc thực hiện cơ chế tự chủ, tự chịu trách nhiệm về sử dụng biên chế và kinh phí quản lý hành chính</t>
  </si>
  <si>
    <t>Tính hiệu quả của việc thực hiện cơ chế tự chủ tại các đơn vị sự nghiệp công lập</t>
  </si>
  <si>
    <t>Tác động đến hiện đại hóa hành chính</t>
  </si>
  <si>
    <t>Tính hiệu quả trong việc thực hiện quy trình ISO</t>
  </si>
  <si>
    <t>Tác động đến chất lượng cung cấp dịch công</t>
  </si>
  <si>
    <t>Đánh giá về chất lượng cung cấp dịch vụ y tế công lập</t>
  </si>
  <si>
    <t>Đánh giá về chất lượng cung cấp dịch vụ giáo dục công lập</t>
  </si>
  <si>
    <t>Mức độ hài lòng của người dân, tổ chức về chất lượng cung cấp dịch vụ hành chính công</t>
  </si>
  <si>
    <t>Đánh giá về thực hiện quy chế làm việc của UBND cấp huyện</t>
  </si>
  <si>
    <t>Tính hợp lý trong việc sắp xếp, kiện toàn tổ chức bộ máy của các cơ quan, đơn vị thuộc thẩm quyền của địa phương</t>
  </si>
  <si>
    <t>Tính hợp lý trong việc phân cấp thực hiện nhiệm vụ quản lý nhà nước giữa huyện, xã và phòng chuyên môn</t>
  </si>
  <si>
    <t>Tính kịp thời của thông tin được cung cấp trên Trang thông tin điện tử của địa phương</t>
  </si>
  <si>
    <t>Mức độ đầy đủ của thông tin được cung cấp trên Trang thông tin của địa phương</t>
  </si>
  <si>
    <t>Mức độ thuận tiện trong việc truy cập, khai thác thông tin trên Trang thông tin điện tử của địa phương</t>
  </si>
  <si>
    <t>ĐT XHH</t>
  </si>
  <si>
    <t>Tác động đến chất lượng quy định quy định thủ tục hành chính</t>
  </si>
  <si>
    <t>Đánh giá về thực hiện quy chế làm việc của cơ quan</t>
  </si>
  <si>
    <t>TT</t>
  </si>
  <si>
    <t>Đúng thời gian quy định: Báo cáo 6 tháng: trước ngày 18/5; báo cáo năm lần 1: trước ngày 18/11; báo cáo năm lần 2:trước ngày 15/02 của năm trước liền kề(mỗi báo cáo quá thời gian quy định, bị trừ 0,15 điểm): 0,5</t>
  </si>
  <si>
    <t>Ban hành, sửa đổi, bổ sung duy trì quy chế chi tiêu nội bộ (bao gồm quản lý và sử dụng tài sản công liên quan đến việc thực hiện chế độ tự chủ cho phù hợp với thực tế hoạt động của cơ quan, đơn vị hàng năm</t>
  </si>
  <si>
    <t>Có ban hành, sửa đổi, bổ sung, duy trì hàng năm:1</t>
  </si>
  <si>
    <t>Không ban hành, sửa đổi, bổ sung, duy trì hàng năm: 0</t>
  </si>
  <si>
    <t>Có báo cáo thực hiện Nghị định 130/2005/NĐ-CP, mức tăng thu nhập hàng tháng bình quân từ 0,3 lần lương tối thiều trở lên : 1</t>
  </si>
  <si>
    <t>Có báo cáo thực hiện Nghị định 130/2005/NĐ-CP, mức tăng thu nhập hàng tháng bình quân dưới 0,3 lần lương tối thiều : 0</t>
  </si>
  <si>
    <t>Thực hiện Quy chế công khai tài chính (công khai dự toán ngân sách) theo quy định của Thủ tướng Chính phủ</t>
  </si>
  <si>
    <t xml:space="preserve">Có báo cáo tình hình thực hiện: 1  </t>
  </si>
  <si>
    <t xml:space="preserve">Không báo cáo tình hình thực hiện: 0 </t>
  </si>
  <si>
    <t xml:space="preserve">100% đơn vị sự nghiệp có ban hành tiêu chí để làm căn cứ chi trả: 1  </t>
  </si>
  <si>
    <t xml:space="preserve">Từ 70% đến dưới 100% đơn vị sự nghiệp trực thuộc có ban hành tiêu chí để làm căn cứ chi trả: 0,5 </t>
  </si>
  <si>
    <t>Dưới 70% đơn vị sự nghiệp trực thuộc có ban hành tiêu chí để làm căn cứ chi trả: 0</t>
  </si>
  <si>
    <t>Thực hiện chế độ báo cáo về thực hành tiết kiệm chống lãng phí</t>
  </si>
  <si>
    <t>6.2.3</t>
  </si>
  <si>
    <t>Hoàn thành từ 80% - 100% kế hoạch: 1</t>
  </si>
  <si>
    <t>Hoàn thành từ 50% - dưới 80% kế hoạch: 0,5</t>
  </si>
  <si>
    <t>Có gửi kết quả xử lý PAKN cho Văn phòng UBND tỉnh để tổng hợp chung theo quy định: 0,25</t>
  </si>
  <si>
    <t xml:space="preserve">Công tác tiếp nhận, xử lý phản ánh, kiến nghị (PAKN) của cá nhân, tổ chức về quy định TTHC thuộc thẩm quyền giải quyết của cơ quan </t>
  </si>
  <si>
    <t xml:space="preserve">Công tác tiếp nhận, xử lý phản ánh, kiến nghị (PAKN) của cá nhân, tổ chức về quy định TTHC thuộc thẩm quyền giải quyết của UBND cấp huyện </t>
  </si>
  <si>
    <t>Kết quả chỉ số sẵn sàng ứng dụng công nghệ thông tin ICT</t>
  </si>
  <si>
    <t>Hoàn thành từ 80% - 100% kế hoạch: 0,5</t>
  </si>
  <si>
    <t>Hoàn thành từ 50% - dưới 80% kế hoạch: 0,25</t>
  </si>
  <si>
    <t>Đúng, đầy đủ theo hướng dẫn: 0,5</t>
  </si>
  <si>
    <t>Chưa đúng hoặc chưa đầy đủ theo hướng dẫn: 0,25</t>
  </si>
  <si>
    <t>Đủ số lượng và nội dung theo hướng dẫn: 0,25</t>
  </si>
  <si>
    <t>Đảm bảo đúng thời gian: 0,25</t>
  </si>
  <si>
    <t>Tăng từ 15% trở lên so với năm trước liền kề: 1</t>
  </si>
  <si>
    <t>Tăng từ 10% - dưới 15% so với năm trước liền kề: 0,75</t>
  </si>
  <si>
    <t>Tăng từ 5% - dưới 10% so với năm trước liền kề: 0,5</t>
  </si>
  <si>
    <t>Tăng từ 3% - dưới 5% so với năm trước liền kề: 0,25</t>
  </si>
  <si>
    <t>Theo đúng thời gian yêu cầu: 0,5</t>
  </si>
  <si>
    <t>Chênh lệch không quá 5 điểm, giữa điểm tự chấm của cơ quan với điểm thẩm định của Hội đồng thẩm định: 0,5</t>
  </si>
  <si>
    <t>Chênh lệch từ hơn 5 điểm đến dưới 9 điểm giữa điểm tự chấm của cơ quan với điểm thẩm định của Hội đồng thẩm định: 0,25</t>
  </si>
  <si>
    <t>Sau 30 ngày kể từ ngày bộ, ngành Trung ương công bố TTHC: 1</t>
  </si>
  <si>
    <t>Sau từ 31-45 kể từ ngày bộ, ngành Trung ương công bố TTHC: 0,5</t>
  </si>
  <si>
    <t>Có cải tiến về quy trình tiếp nhận, giải quyết và trả kết quả TTHC: 0,25</t>
  </si>
  <si>
    <t>Có đơn giản hóa về thành phần hồ sơ tiếp nhận: 0,25</t>
  </si>
  <si>
    <t>Có rút ngắn về thời gian của quy trình tiếp nhận, giải quyết đến trả kết quả: 0,5</t>
  </si>
  <si>
    <t>Thực hiện đúng quy định: 0,5</t>
  </si>
  <si>
    <t>Trong thời hạn 05 ngày làm việc: 0,5</t>
  </si>
  <si>
    <t>Từ 90% - dưới 100% số phòng, đơn vị trực thuộc đã thực hiện: 0,75</t>
  </si>
  <si>
    <t>Từ 80% - dưới 90% số phòng, đơn vị trực thuộc đã thực hiện: 0,5</t>
  </si>
  <si>
    <t>Từ 70% - dưới 80% số phòng, đơn vị trực thuộc đã thực hiện: 0,25</t>
  </si>
  <si>
    <t>Đúng quy định: 0,5</t>
  </si>
  <si>
    <t>Tổ chức đánh giá nội bộ: 0,5</t>
  </si>
  <si>
    <t>Có Kế hoạch đánh giá nội bộ, Chương trình đánh giá nội bộ và Quyết định thành lập đoàn đánh giá: 0,25</t>
  </si>
  <si>
    <t>Có Báo cáo tổng hợp đánh giá nội bộ: 0,25</t>
  </si>
  <si>
    <t>Sau 05 ngày làm việc: 0</t>
  </si>
  <si>
    <t>Ban hành trước ngày 30/12: 1</t>
  </si>
  <si>
    <t>Ban hành từ ngày 30/12 đến ngày 15/01: 0,5</t>
  </si>
  <si>
    <t>Xác định đầy đủ các nhiệm vụ và có phân công trách nhiệm triển khai, thời gian hoàn thành và dự kiến kinh phí: 1</t>
  </si>
  <si>
    <t>Chưa xác định đầy đủ các nhiệm vụ hoặc chưa phân công trách nhiệm triển khai, thời gian hoàn thành hoặc chưa dự kiến kinh phí : 0,5</t>
  </si>
  <si>
    <t>Có đủ 03 báo cáo/năm (thiếu mỗi báo cáo bị trừ 0,15 điểm):0,5</t>
  </si>
  <si>
    <t>Đúng thời gian quy định: Báo cáo 6 tháng: trước ngày 18/5; báo cáo năm lần 1: trước ngày 18/11; báo cáo năm lần2: trước ngày 15/02 của năm trước liền kề (mỗi báo cáo quá thời gian quy định, bị trừ 0,15 điểm): 0,5</t>
  </si>
  <si>
    <t xml:space="preserve">Kế hoạch có đầy đủ các nội dung nhiệm vụ kiểm soát TTHC: 0,5 </t>
  </si>
  <si>
    <t>Kế hoạch có xác định rõ trách nhiệm của cơ quan, đơn vị thực hiện: 0,5</t>
  </si>
  <si>
    <t>Ban hành kịp thời (trước ngày 31/01 hàng năm): 1</t>
  </si>
  <si>
    <t xml:space="preserve">Ban hành từ ngày 31/01 đến ngày 15/02 hàng năm:0,5 </t>
  </si>
  <si>
    <t>Ban hành kế hoạch đúng thời gian quy định: 0,5</t>
  </si>
  <si>
    <t xml:space="preserve"> (ÁP DỤNG ĐỐI VỚI CÁC SỞ, BAN, NGÀNH CẤP TỈNH)</t>
  </si>
  <si>
    <t>(ÁP DỤNG ĐỐI VỚI CÁC HUYỆN, THỊ XÃ, THÀNH PHỐ)</t>
  </si>
  <si>
    <t>Kiểm tra công tác CCHC</t>
  </si>
  <si>
    <t xml:space="preserve">Có kế hoạch kiểm tra CCHC đối với các cơ quan chuyên môn cấp huyện và UBND cấp xã </t>
  </si>
  <si>
    <t xml:space="preserve">Tỷ lệ  cơ quan chuyên môn cấp huyện và UBND cấp xã được kiểm tra trong năm </t>
  </si>
  <si>
    <t>Dưới 10% : 0</t>
  </si>
  <si>
    <t>Ban hành thông báo kết luận sau kiểm tra</t>
  </si>
  <si>
    <t>100% số đơn vị được kiểm tra có thông báo kết luận:1</t>
  </si>
  <si>
    <t>Từ 70% - dưới 100% số đơn vị được kiểm tra có thông báo kết luận: 0,5</t>
  </si>
  <si>
    <t>Dưới 70% số đơn vị được kiểm tra có thông báo kết luận: 0</t>
  </si>
  <si>
    <t>1.3.4</t>
  </si>
  <si>
    <t>Xử lý các vấn đề đã phát hiện qua kiểm tra đối với các phòng chuyên môn và UBND cấp xã</t>
  </si>
  <si>
    <t>Xác định đầy đủ các nhiệm vụ và có dự kiến kinh phí: 0,5</t>
  </si>
  <si>
    <t>Không xác định đầy đủ các nhiệm vụ hoặc không có dự kiến kinh phí: 0,25</t>
  </si>
  <si>
    <t>Có kế hoạch: 0,5</t>
  </si>
  <si>
    <t>Không có kế hoạch: 0</t>
  </si>
  <si>
    <t>Từ 30% trở lên: 0,5</t>
  </si>
  <si>
    <t>Từ 10% đến dưới 30% : 0,25</t>
  </si>
  <si>
    <t>1.4.1</t>
  </si>
  <si>
    <t>1.4.3</t>
  </si>
  <si>
    <t>Có ban hành kế hoạch: 0,25</t>
  </si>
  <si>
    <t>Chênh lệch từ hơn 5 điểm đến dưới 9 điểm giữa điểm tự chấm của địa phương với điểm thẩm định của Hội đồng thẩm định: 0,25</t>
  </si>
  <si>
    <t>Có thực hiện: 0,5</t>
  </si>
  <si>
    <t>Đánh giá gắn với thi đua khen thưởng: 0,5</t>
  </si>
  <si>
    <t>Triển khai chậm từ 01 đến 15 ngày: 0,5</t>
  </si>
  <si>
    <t>Triển khai chậm từ 16 - 30 ngày: 0,25</t>
  </si>
  <si>
    <t>Tham mưu ban hành đầy đủ số lượng và chất lượng (trong vòng 45 ngày kể từ ngày văn bản cấp trên có hiệu lực): 0,5</t>
  </si>
  <si>
    <t>Tham mưu ban hành đầy đủ số lượng và chất lượng (sau 45 ngày kể từ ngày văn bản cấp trên có hiệu lực): 0,25</t>
  </si>
  <si>
    <t>Báo cáo đúng nội dung và thời gian theo quy định: 0,5</t>
  </si>
  <si>
    <t>Báo cáo không đúng nội dung hoặc không đúng thời gian theo quy định: 0,25</t>
  </si>
  <si>
    <t>100% số PAKN được xử lý hoặc kiến nghị xử lý: 0,5</t>
  </si>
  <si>
    <t>Từ 80% - dưới 100% số PAKN được xử lý hoặc kiến nghị xử lý: 0,25</t>
  </si>
  <si>
    <t>Kịp thời có văn bản trả lời người dân, tổ chức theo quy định: 0,25</t>
  </si>
  <si>
    <t>Có rút ngắn về thời gian từ khâu tiếp nhận, giải quyết đến trả kết quả: 0,5</t>
  </si>
  <si>
    <t>100% công chức đạt chuẩn: 1,5</t>
  </si>
  <si>
    <t>7.2.4.1</t>
  </si>
  <si>
    <t>7.2.4.2</t>
  </si>
  <si>
    <t>7.2.4.3</t>
  </si>
  <si>
    <t>7.2.4.4</t>
  </si>
  <si>
    <t>7.2.4.5</t>
  </si>
  <si>
    <t>100% hồ sơ : 1,5</t>
  </si>
  <si>
    <t>Từ 90% - dưới 100% hồ sơ: 1</t>
  </si>
  <si>
    <t>Có ghi chép đầy đủ và có chữ ký của cá nhân khi nhận kết quả: 1</t>
  </si>
  <si>
    <t>Ghi chép chưa đầy đủ hoặc chưa có chữ ký của cá nhân khi nhận kết quả: 0,5</t>
  </si>
  <si>
    <t>8.13</t>
  </si>
  <si>
    <t>Hoàn thành trên 100% kế hoạch: 2</t>
  </si>
  <si>
    <t>Có công bố kết quả đủ 04 lần trong năm theo định kỳ 01 lần/quý (không công bố 01 lần, bị trừ 0,25 điểm) : 1</t>
  </si>
  <si>
    <t>100% số vấn đề phát hiện qua rà soát được xử lý hoặc kiến nghị xử lý: 0,5</t>
  </si>
  <si>
    <t>Từ 50% đến dưới 100% số vấn đề phát hiện qua rà soát được xử lý hoặc kiến nghị xử lý: 0,25</t>
  </si>
  <si>
    <t>Trong năm không có vi phạm, sai sót: 1</t>
  </si>
  <si>
    <t>Trong năm có dưới 3% TTHC vi phạm, sai sót: 0,5</t>
  </si>
  <si>
    <t>Có 100% hồ sơ có vi phạm, sai sót được xin lỗi: 1,5</t>
  </si>
  <si>
    <t>Hoàn thành từ 95% đến 100% kế hoạch: 1,5</t>
  </si>
  <si>
    <t>Hoàn thành từ 80% đến dưới 90%: 1</t>
  </si>
  <si>
    <t>Hoàn thành từ 75% đến dưới 80%: 0,5</t>
  </si>
  <si>
    <r>
      <t xml:space="preserve">Mức độ hoàn thành Kế hoạch CCHC </t>
    </r>
    <r>
      <rPr>
        <i/>
        <sz val="13"/>
        <rFont val="Cambria"/>
        <family val="1"/>
      </rPr>
      <t>(theo nội dung tại Kế hoạch do cơ quan đã ban hành)</t>
    </r>
  </si>
  <si>
    <r>
      <t xml:space="preserve">Số lượng báo cáo định kỳ trong năm (02 báo cáo quý, báo cáo 6 tháng và báo cáo năm), </t>
    </r>
    <r>
      <rPr>
        <i/>
        <sz val="13"/>
        <rFont val="Cambria"/>
        <family val="1"/>
      </rPr>
      <t>thiếu mỗi báo cáo, bị trừ 0,5 điểm</t>
    </r>
  </si>
  <si>
    <r>
      <t xml:space="preserve">Thời gian báo cáo định kỳ </t>
    </r>
    <r>
      <rPr>
        <i/>
        <sz val="13"/>
        <rFont val="Cambria"/>
        <family val="1"/>
      </rPr>
      <t>(Báo cáo quý I: trước ngày 05/3; báo cáo 6 tháng: trước ngày 05/6; báo cáo quý III: trước ngày 05/9; báo cáo năm: trước ngày 25/11);</t>
    </r>
    <r>
      <rPr>
        <sz val="13"/>
        <rFont val="Cambria"/>
        <family val="1"/>
      </rPr>
      <t>mỗi báo cáo quá thời gian quy định, bị trừ 0,25 điểm</t>
    </r>
  </si>
  <si>
    <r>
      <t xml:space="preserve">Sơ kết, tổng kết công tác CCHC </t>
    </r>
    <r>
      <rPr>
        <i/>
        <sz val="13"/>
        <rFont val="Cambria"/>
        <family val="1"/>
      </rPr>
      <t>(hoặc lồng ghép vào sơ kết, tổng kết cơ quan)</t>
    </r>
  </si>
  <si>
    <t>Triển khai kịp thời VBQPPL của tỉnh thuộc lĩnh vực quản lý của cơ quan</t>
  </si>
  <si>
    <r>
      <t xml:space="preserve">Ban hành Kế hoạch rà soát, đánh giá TTHC </t>
    </r>
    <r>
      <rPr>
        <i/>
        <sz val="13"/>
        <rFont val="Cambria"/>
        <family val="1"/>
      </rPr>
      <t>(hoặc danh mục TTHC cần rà soát ban hành kèm Kế hoạch kiểm soát TTHC)</t>
    </r>
    <r>
      <rPr>
        <b/>
        <sz val="13"/>
        <rFont val="Cambria"/>
        <family val="1"/>
      </rPr>
      <t xml:space="preserve"> </t>
    </r>
  </si>
  <si>
    <r>
      <t>Kịp thời ban hành Kế hoạch rà soát, đánh giá</t>
    </r>
    <r>
      <rPr>
        <b/>
        <i/>
        <sz val="13"/>
        <rFont val="Cambria"/>
        <family val="1"/>
      </rPr>
      <t xml:space="preserve"> </t>
    </r>
    <r>
      <rPr>
        <sz val="13"/>
        <rFont val="Cambria"/>
        <family val="1"/>
      </rPr>
      <t>TTHC</t>
    </r>
  </si>
  <si>
    <r>
      <t>Xây dựng báo cáo kết quả rà soát, đánh giá</t>
    </r>
    <r>
      <rPr>
        <b/>
        <i/>
        <sz val="13"/>
        <rFont val="Cambria"/>
        <family val="1"/>
      </rPr>
      <t xml:space="preserve"> </t>
    </r>
    <r>
      <rPr>
        <sz val="13"/>
        <rFont val="Cambria"/>
        <family val="1"/>
      </rPr>
      <t>TTHC</t>
    </r>
  </si>
  <si>
    <t>NHÓM 1: TỰ ĐÁNH GIÁ</t>
  </si>
  <si>
    <t xml:space="preserve">TỔNG ĐIỂM: </t>
  </si>
  <si>
    <t xml:space="preserve">Phụ lục số 01 </t>
  </si>
  <si>
    <t xml:space="preserve">Các Báo cáo về công tác CCHC theo yêu cầu của UBND tỉnh </t>
  </si>
  <si>
    <t>Kế hoạch thông tin, tuyên truyền CCHC năm 2017</t>
  </si>
  <si>
    <t xml:space="preserve">Thực hiện Nghị định số 16/2015/NĐ-CP </t>
  </si>
  <si>
    <t>Ban hành tiêu chí đánh giá mức độ hoàn thành nhiệm vụ theo Nghị định số 16/2015/NĐ-CP để làm căn cứ chi trả thu nhập</t>
  </si>
  <si>
    <t>Kế hoạch CCHC năm 2017</t>
  </si>
  <si>
    <t>Chênh lệch không quá 5 điểm, giữa điểm tự chấm của cấp huyện với điểm thẩm định của Hội đồng thẩm định: 0,5</t>
  </si>
  <si>
    <t>Thực hiện đánh giá, xếp loại công tác CCHC đối với các phòng, ban chuyên môn</t>
  </si>
  <si>
    <t>Có văn bản thể hiện sự gắn liền giữa kết quả thực hiện công tác CCHC với thi đua, khen thưởng và kỷ luật cán bộ, công chức</t>
  </si>
  <si>
    <t>Các kế hoạch triển khai văn bản QPPL của cấp huyện</t>
  </si>
  <si>
    <t>Báo cáo kết quả kiểm tra, xử lý văn bản QPPL năm 2017 đã được ký ban hành</t>
  </si>
  <si>
    <t xml:space="preserve"> Quyết định công bố hệ thống quản lý chất lượng phù hợp TCVN ISO 9001:2008 (hoặc 9001:2015)   </t>
  </si>
  <si>
    <t> Công văn thông báo gửi Sở Khoa học và Công nghệ về việc ban hành Quyết định công bố hệ thống quản lý chất lượng phù hợp TCVN ISO 9001:2008 (hoặc 9001:2015)  nếu có mở rộng, thu hẹp hệ thống </t>
  </si>
  <si>
    <t>Các biên bản họp xem xét lãnh đạo năm 2017</t>
  </si>
  <si>
    <t>Báo cáo tổng hợp đánh giá nội bộ năm 2017</t>
  </si>
  <si>
    <t xml:space="preserve"> Chụp ảnh về việc niêm yết tại trụ sở cơ quan hoặc đăng tải trên trang thông tin điện tử của cơ quan Quyết định công bố Hệ thống quản lý chất lượng phù hợp tiêu chuẩn TCVN ISO 9001:2008(hoặc 9001:2015)  </t>
  </si>
  <si>
    <t>Kế hoạch triển khai ISO  năm 2017</t>
  </si>
  <si>
    <t> - Quyết định công bố hệ thống quản lý chất lượng phù hợp TCVN ISO 9001:2008 (hoặc 9001:2015; có Phụ lục kèm theo các TTHC đã được quy trình hóa);                                               - Báo cáo ISO có nội dung số lượng thủ tục hành chính được quy trình hóa.</t>
  </si>
  <si>
    <t xml:space="preserve"> - Thông báo rà soát; 
- Biên bản họp đề nghị rà soát; 
- Báo cáo tổng hợp kết quả rà soát, cập nhật</t>
  </si>
  <si>
    <t xml:space="preserve"> - Thông báo rà soát; 
 - Biên bản họp đề nghị rà soát; 
 - Báo cáo tổng hợp kết quả rà soát, cập nhật</t>
  </si>
  <si>
    <t xml:space="preserve"> - Kế hoạch đánh giá nội bộ năm 2017;
- Chương trình đánh giá nội bộ năm 2017;
- Quyết định thành lập đoàn đánh giá 2017</t>
  </si>
  <si>
    <t>Báo cáo loại TTHC đã điều chỉnh, sửa đổi, bổ sung được đăng tải kịp thời trên trang thông tin điện tử của cơ quan; có in thông tin đã đăng tải</t>
  </si>
  <si>
    <t>NHÓM 2: ĐIỀU TRA XÃ HỘI HỌC</t>
  </si>
  <si>
    <t> - Quyết định công bố hệ thống quản lý chất lượng phù hợp TCVN ISO 9001:2008 (hoặc 9001:2015; có Phụ lục kèm theo các TTHC đã được quy trình hóa);                                - Báo cáo ISO có nội dung số lượng thủ tục hành chính được quy trình hóa.</t>
  </si>
  <si>
    <t> -  Mục tiêu chất lượng năm 2017;                                        - Kế hoạch thực hiện mục tiêu chất lượng hàng năm 2017;                                        - Báo cáo đánh giá mục tiêu 6 tháng, quý, năm ...</t>
  </si>
  <si>
    <t>Yêu cầu tài liệu                kiểm chứng</t>
  </si>
  <si>
    <t xml:space="preserve">   - Mục tiêu chất lượng năm 2017;                                        - Kế hoạch thực hiện mục tiêu chất lượng hàng năm 2017;                                        - Báo cáo đánh giá mục tiêu 6 tháng, quý, năm ..</t>
  </si>
  <si>
    <t>Yêu cầu tài liệu               kiểm chứng</t>
  </si>
  <si>
    <t>YÊU CẦU CUNG CẤP TÀI LIỆU KIỂM CHỨNG VỀ ĐÁNH GIÁ, XẾP LOẠI 
CÔNG TÁC CẢI CÁCH HÀNH CHÍNH NĂM 2017</t>
  </si>
  <si>
    <t>Báo cáo CCHC năm 2017</t>
  </si>
  <si>
    <t>Các Báo cáo CCHC trong năm 2017</t>
  </si>
  <si>
    <t>Các giấy mời, chương trình tại hội nghị, báo cáo có nội dung sơ kết, tổng kết, đánh giá công tác CCHC (trong thời gian từ tháng 11/2016 đến tháng 11/2017)</t>
  </si>
  <si>
    <t>Giải trình và nêu số lượng tin, bài tuyên truyền về CCHC trên trang thông tin điện tử từ 01/01/2017 đến 15/11/2017</t>
  </si>
  <si>
    <t>Báo cáo tự đánh giá, xếp loại công tác CCHC năm 2017</t>
  </si>
  <si>
    <t>Kế hoạch kiểm soát TTHC năm 2017 của cơ quan, đơn vị</t>
  </si>
  <si>
    <t>Các văn bản, báo cáo cụ thể việc thực hiện rà soát, đánh giá TTHC của cơ quan, đơn vị</t>
  </si>
  <si>
    <t>Các văn bản, báo cáo cụ thể việc thực hiện rà soát; kết quả xử lý hoặc kiến nghị xử lý của cơ quan, đơn vị</t>
  </si>
  <si>
    <t>Các văn bản tham mưu UBND tỉnh công bố TTHC của cơ quan, đơn vị</t>
  </si>
  <si>
    <t>Các văn bản, báo cáo cụ thể việc thực hiện rà soát, đánh giá; đề xuất sáng kiến cải cách các quy định, TTHC (nếu có); kết quả đạt được trong năm được cải tiến của cơ quan, đơn vị</t>
  </si>
  <si>
    <t xml:space="preserve">QĐ Quy chế chi tiêu nội bộ (bao gồm quản lý và sử dụng tài sản công ) </t>
  </si>
  <si>
    <t>Báo cáo thực hiện Nghị định 130/2005/NĐ-CP theo mẫu Sở Tài chính ( theo CV số 939/STC-HCSN ngày 17/4/2017 của Sở Tài chính )</t>
  </si>
  <si>
    <t xml:space="preserve">1.Chương trình  hội nghị, báo cáo công khai tài chính tại Hội nghị cán bộ công chức năm 2016,                                                           2. Các ấn phẩm đã phát hành ;
3. Ảnh chụp Thông báo trên Bảng hoặc trên màn hình điện tử 
4. Văn bản ( báo cáo ) cho cơ quan liên quan 
5. ảnh chụp trên trang thông tin điện tử 
6. Ảnh chụp thông báo trên các phương tiện thông tin đại chúng </t>
  </si>
  <si>
    <t>Báo cáo thực hiện Nghị định số 43/NĐ-CP theo mẫu sở Tài chính (tại CV số 939/STC-HCSN ngày 17/4/2017 của Sở Tài chính )</t>
  </si>
  <si>
    <t>Quy chế chi tiêu nội bộ của đơn vị</t>
  </si>
  <si>
    <t>Ban hành Kế hoạch Thực hành, tiết kiệm, chống lãng phí 2017; Báo cáo kết quả Thực hành, tiết kiệm, chống lãng phí năm 2016</t>
  </si>
  <si>
    <t xml:space="preserve">Hình ảnh minh chứng tại trụ sở và hình ảnh trên Trang Thông tin điện tử của cơ quan, đơn vị về niêm yết công khai địa chỉ, điện thoại tiếp nhận; quy trình tiếp nhận PAKN;
Hình ảnh việc tiếp nhận PAKN trong năm 2017 (bìa và nội dung sổ PAKN).
</t>
  </si>
  <si>
    <t>Báo cáo định kỳ về kiểm soát TTHC hoặc báo cáo riêng về PAKN (nếu có)</t>
  </si>
  <si>
    <t>Văn bản trả lời người dân, tổ chức</t>
  </si>
  <si>
    <t>Hình công khai kết quả xử lý PAKN trên trang Thông tin điện tử của cơ quan, đơn vị</t>
  </si>
  <si>
    <t>Các văn bản, báo cáo định kỳ về kiểm soát TTHC hoặc báo cáo riêng (nếu có)</t>
  </si>
  <si>
    <t>Các văn bản báo cáo thống kê tình hình và thời gian cập nhật TTHC sau khi được UBND tỉnh công bố vào Hệ thống Thông tin TTHC của tỉnh</t>
  </si>
  <si>
    <t>Các văn bản của đơn vị triển khai văn bản QPPL của tỉnh</t>
  </si>
  <si>
    <t>Các văn bản tham mưu UBND tỉnh ban hành VB QPPL của tỉnh</t>
  </si>
  <si>
    <t>Các văn bản trả lời về rà soát, hệ thống hóa VBQPPL đã ban hành</t>
  </si>
  <si>
    <t xml:space="preserve"> Photo: 
- Các Quyết định, Công văn của UBND tỉnh có liên quan đến việc chấp thuận địa điểm nghiên cứu đầu tư; 
- Các Quyết định, Giấy chứng nhận đăng ký đầu tư có liên quan; 
- Các Quyết định Thành lập Tổ xúc tiến và hỗ trợ đầu tư kinh doanh trên địa bàn huyện, thị xã, thành phố; 
- Các văn bản có liên quan đến việc bố trí vốn ngân sách địa phương cho công tác chuẩn bị đầu tư và xúc tiến đầu tư</t>
  </si>
  <si>
    <t>Báo cáo tình hình thực hiện kế hoạch phát triển KTXH năm 2017 và nhiệm vụ, kế hoạch năm 2018</t>
  </si>
  <si>
    <t>Các văn bản tham mưu UBND tỉnh xử lý kết quả rà soát, hệ thống hóa VBQPPL</t>
  </si>
  <si>
    <t>Các VBQPPL của HĐND, UBND huyện đã được ban hành</t>
  </si>
  <si>
    <t xml:space="preserve">Báo cáo hoặc biểu mẫu kết quả rà soát VB QPPL đã ban hành (mẫu 05b ban hành theo Thông tư số 04/2016/TT-BTP)  </t>
  </si>
  <si>
    <t>Quyết định hoặc Nghị quyết của cấp huyện và biểu mẫu (04a ban hành theo Thông tư số 04/2016/TT-BTP)</t>
  </si>
  <si>
    <t xml:space="preserve"> (Ban hành kèm theo Công văn số: 1464/SNV-CCHC ngày 15/ 11/ 2017 của Sở Nội vụ)</t>
  </si>
  <si>
    <t xml:space="preserve"> Kế hoạch kiểm tra về công tác CCHC năm 2017 đối với các cơ quan chuyên môn cấp huyện và UBND cấp xã</t>
  </si>
  <si>
    <t>Kế hoạch kiểm tra về công tác CCHC năm 2017; Lịch kiểm tra CCHC; Báo cáo hoặc thông báo kết luận sau kiểm tra; Báo cáo việc khắc phục kết luận sau kiểm tra của đơn vị thực hiện chưa tốt (nếu có); Báo cáo kết quả kiểm tra với UBND tỉnh (nếu có);</t>
  </si>
  <si>
    <t>Các thông báo kết luận sau kiểm tra</t>
  </si>
  <si>
    <t xml:space="preserve">Các thông báo chỉ đạo các cơ quan, địa phương được kiểm tra chấn chỉnh kỷ cương và biện pháp để khắc phục thiếu sót, hạn chế </t>
  </si>
  <si>
    <t>Quyết định quy định về chức năng, nhiệm vụ, quyền hạn của các phòng chuyên môn thuộc UBND cấp huyện năm 2017 (nếu có)</t>
  </si>
  <si>
    <t>Tờ trình và dự thảo Quyết định gửi UBND tỉnh để sửa đổi, bổ sung năm 2017 (nếu có)</t>
  </si>
  <si>
    <t>Các Quyết định quy định về chức năng, nhiệm vụ, quyền hạn của các phòng, đơn vị trực thuộc trong năm 2017 (nếu có)</t>
  </si>
  <si>
    <t xml:space="preserve">Kế hoạch thanh tra, kiểm tra năm 2017 đối với các nhiệm vụ thuộc phạm vi quản lý nhà nước do UBND tỉnh đã phân cấp cho UBND cấp huyện </t>
  </si>
  <si>
    <t xml:space="preserve">Thông báo kết luận thanh tra, kiểm tra năm 2017 đối với các nhiệm vụ thuộc phạm vi quản lý nhà nước do UBND tỉnh đã phân cấp cho UBND cấp huyện </t>
  </si>
  <si>
    <t>Kế hoạch thanh tra, kiểm tra năm 2017 đối với các nhiệm vụ thuộc phạm vi quản lý nhà nước do UBND tỉnh đã phân cấp cho cơ quan</t>
  </si>
  <si>
    <t>Thông báo kết luận sau thanh tra, kiểm tra năm 2017 đối với các nhiệm vụ thuộc phạm vi quản lý nhà nước do UBND tỉnh đã phân cấp cho cơ quan</t>
  </si>
  <si>
    <t>Các quyết định tiếp nhận, bố trí công chức của cơ quan, đơn vị</t>
  </si>
  <si>
    <t>Không chấm điểm tiêu chí này trong năm 2017</t>
  </si>
  <si>
    <t>Căn cứ theo kết quả theo dõi của Sở Nội vụ</t>
  </si>
  <si>
    <t xml:space="preserve">Báo cáo số lượng, chất lượng cán bộ cấp xã năm 2016 </t>
  </si>
  <si>
    <t>Báo cáo đánh giá, phân loại công chức, viên chức năm 2016 (biểu mẫu số 4,5)</t>
  </si>
  <si>
    <t xml:space="preserve"> Kế hoạch đào tạo, bồi dưỡng CB, CC, VC năm 2017 của UBND cấp huyện</t>
  </si>
  <si>
    <t>Kế hoạch đào tạo, bồi dưỡng CB, CC, VC năm 2017 của cơ quan</t>
  </si>
  <si>
    <t>Kế hoạch tinh giảm biên chế năm 2017;
Kết quả thực hiện tinh giản biên chế năm 2017</t>
  </si>
  <si>
    <t xml:space="preserve"> Thực hiện chế độ báo cáo tại Công văn số 5111/UBND-NV ngày 19/7/2017</t>
  </si>
  <si>
    <t>Quy chế (quy định  về thi đua, khen thướng;
Quyết định thành lập Hội đồng thi đua , khen thưởng; Hội đống sáng kiến khoa học mới nhất</t>
  </si>
  <si>
    <t xml:space="preserve">Theo kết quả công bố đánh giá ICT năm 2017 </t>
  </si>
  <si>
    <t> Báo cáo năm 2017 về việc triển khai xây dựng, áp dụng, duy trì và cải tiến hệ thống quản lý chất lượng theo TCVN ISO 9001: 2008 theo mẫu hướng dẫn</t>
  </si>
  <si>
    <t>Báo cáo CCHC năm 2017 và Báo cáo kiểm soát TTHC năm 2017 lần 1</t>
  </si>
  <si>
    <t>Báo cáo CCHC năm 2017 và Báo cáo kiểm soát TTHC năm 2017 lần 1
photo văn bản thực hiện xin lỗi khi có sai sót</t>
  </si>
  <si>
    <t xml:space="preserve">Báo cáo CCHC 2017;
Số lượng (tỷ lệ %) TTHC được niêm yết </t>
  </si>
  <si>
    <t>Hình ảnh niêm yết tại TT HCC và trên trang thông tin điện tử</t>
  </si>
  <si>
    <t>Báo cáo CCHC năm 2017;
Tỷ lệ hồ sơ giải quyết đúng hạn từ 01/01/2017 đến 15/11/2017</t>
  </si>
  <si>
    <t xml:space="preserve">Photo 01 trang cuối cùng tại thời điểm 15/11/2017 của Sổ theo dõi hồ sơ của cơ quan </t>
  </si>
  <si>
    <t>Photo 01 trang cuối cùng tại thời điểm 15/11/2017 của các Sổ theo dõi hồ sơ của tất các lĩnh vực tại TT HCC</t>
  </si>
  <si>
    <t>Các Báo cáo định kỳ từ 01/01/2017 đến 15/11/2017</t>
  </si>
  <si>
    <t>Thông báo kết quả đánh giá mức độ hài lòng của tổ chức, cá nhân (hàng tháng, quý); hoặc hình ảnh minh chứng thông báo kết quả trên trang thông tin điện tử của cơ quan, đơn vị;
photo 01 Phiếu đánh giá mức độ hài lòng đang áp dụng</t>
  </si>
  <si>
    <t>Thông báo kết quả đánh giá mức độ hài lòng của tổ chức, cá nhân (hàng tháng, quý); hoặc hình ảnh minh chứng thông báo kết quả trên trang thông tin điện tử của đơn vị;
photo 01 Phiếu đánh giá mức độ hài lòng đang áp dụng</t>
  </si>
  <si>
    <t>Các thông báo kết quả đánh giá mức độ hài lòng của tổ chức, cá nhân (hàng tháng, quý); hoặc hình ảnh minh chứng thông báo kết quả trên trang thông tin điện tử của đơn vị;</t>
  </si>
  <si>
    <t>Các thông báo kết quả đánh giá mức độ hài lòng của tổ chức, cá nhân (hàng tháng, quý); hoặc hình ảnh minh chứng thông báo kết quả trên trang thông tin điện tử của cơ quan, đơn vị;</t>
  </si>
  <si>
    <t xml:space="preserve">Báo cáo CCHC năm 2017 và Báo cáo kiểm soát TTHC năm 2017 lần 1
Quyết định (hoặc thông báo) danh mục TTHC giải quyết qua dịch vụ bưu chính </t>
  </si>
  <si>
    <t>Báo cáo CCHC năm 2017 và Báo cáo kiểm soát TTHC năm 2017 lần 1 hoặc Báo cáo về số lượng (tỷ lệ %) UBND cấp xã có Bộ phận Tiếp nhận và trả kết quả hiện đại</t>
  </si>
  <si>
    <r>
      <t>Kế hoạch rà soát, đánh giá</t>
    </r>
    <r>
      <rPr>
        <b/>
        <sz val="13"/>
        <color indexed="8"/>
        <rFont val="Times New Roman"/>
        <family val="1"/>
      </rPr>
      <t xml:space="preserve"> </t>
    </r>
    <r>
      <rPr>
        <sz val="13"/>
        <color indexed="8"/>
        <rFont val="Times New Roman"/>
        <family val="1"/>
      </rPr>
      <t>TTHC năm 2017 của cơ quan, đơn vị</t>
    </r>
  </si>
  <si>
    <r>
      <t xml:space="preserve">                                                                  </t>
    </r>
    <r>
      <rPr>
        <b/>
        <sz val="13"/>
        <rFont val="Times New Roman"/>
        <family val="1"/>
      </rPr>
      <t>Phụ lục số 02</t>
    </r>
  </si>
  <si>
    <r>
      <t xml:space="preserve">Thời gian ban hành Kế hoạch </t>
    </r>
    <r>
      <rPr>
        <i/>
        <sz val="13"/>
        <rFont val="Times New Roman"/>
        <family val="1"/>
      </rPr>
      <t>(trước ngày 30/12 của năm trước liền kề năm ban hành Kế hoạch)</t>
    </r>
  </si>
  <si>
    <r>
      <t xml:space="preserve">Xác định đầy đủ các nhiệm vụ CCHC của UBND cấp huyện và có dự kiến kinh phí theo Kế hoạch CCHC của tỉnh </t>
    </r>
    <r>
      <rPr>
        <i/>
        <sz val="13"/>
        <rFont val="Times New Roman"/>
        <family val="1"/>
      </rPr>
      <t>(theo hướng dẫn trong việc lập Kế hoạch CCHC và báo cáo việc thực hiện)</t>
    </r>
  </si>
  <si>
    <r>
      <t xml:space="preserve">Mức độ hoàn thành Kế hoạch CCHC </t>
    </r>
    <r>
      <rPr>
        <i/>
        <sz val="13"/>
        <rFont val="Times New Roman"/>
        <family val="1"/>
      </rPr>
      <t>(theo nội dung tại Kế hoạch do UBND cấp huyện đã ban hành)</t>
    </r>
  </si>
  <si>
    <r>
      <t xml:space="preserve">Số lượng báo cáo định kỳ trong năm (02 báo cáo quý, báo cáo 6 tháng và báo cáo năm), </t>
    </r>
    <r>
      <rPr>
        <i/>
        <sz val="13"/>
        <rFont val="Times New Roman"/>
        <family val="1"/>
      </rPr>
      <t>thiếu mỗi báo cáo, bị trừ 0,15 điểm</t>
    </r>
  </si>
  <si>
    <r>
      <t xml:space="preserve">Xây dựng báo cáo đúng thời gian quy định </t>
    </r>
    <r>
      <rPr>
        <i/>
        <sz val="13"/>
        <rFont val="Times New Roman"/>
        <family val="1"/>
      </rPr>
      <t>(Báo cáo quý I: trước ngày 05/3; báo cáo 6 tháng: trước ngày 05/6; báo cáo quý III: trước ngày 05/9; báo cáo năm: trước ngày 25/11);</t>
    </r>
    <r>
      <rPr>
        <sz val="13"/>
        <rFont val="Times New Roman"/>
        <family val="1"/>
      </rPr>
      <t>mỗi báo cáo quá thời gian quy định, bị trừ 0,15 điểm</t>
    </r>
  </si>
  <si>
    <r>
      <t>Trước 30 ngày sau khi phát hiện, có văn bản chỉ đạo các phòng chuyên môn và UBND cấp xã</t>
    </r>
    <r>
      <rPr>
        <sz val="13"/>
        <rFont val="Times New Roman"/>
        <family val="1"/>
      </rPr>
      <t xml:space="preserve"> </t>
    </r>
    <r>
      <rPr>
        <i/>
        <sz val="13"/>
        <rFont val="Times New Roman"/>
        <family val="1"/>
      </rPr>
      <t>được kiểm tra chấn chỉnh kỷ cương và biện pháp để khắc phục những thiếu sót, hạn chế (có biên bản nêu biện pháp khắc phục): 1</t>
    </r>
  </si>
  <si>
    <r>
      <t>Sau 30 ngày sau khi phát hiện, có văn bản chỉ đạo các phòng chuyên môn và UBND cấp xã</t>
    </r>
    <r>
      <rPr>
        <sz val="13"/>
        <rFont val="Times New Roman"/>
        <family val="1"/>
      </rPr>
      <t xml:space="preserve"> </t>
    </r>
    <r>
      <rPr>
        <i/>
        <sz val="13"/>
        <rFont val="Times New Roman"/>
        <family val="1"/>
      </rPr>
      <t>được kiểm tra chấn chỉnh kỷ cương và biện pháp để khắc phục những thiếu sót, hạn chế (chưa có biên bản nêu biện pháp khắc phục):0,5</t>
    </r>
  </si>
  <si>
    <r>
      <t xml:space="preserve">Ban hành Kế hoạch rà soát, đánh giá TTHC </t>
    </r>
    <r>
      <rPr>
        <i/>
        <sz val="13"/>
        <rFont val="Times New Roman"/>
        <family val="1"/>
      </rPr>
      <t xml:space="preserve">(hoặc danh mục TTHC rà soát ban hành kèm Kế hoạch kiểm soát TTHC) </t>
    </r>
  </si>
  <si>
    <r>
      <t>Kịp thời ban hành Kế hoạch rà soát, đánh giá</t>
    </r>
    <r>
      <rPr>
        <b/>
        <i/>
        <sz val="13"/>
        <rFont val="Times New Roman"/>
        <family val="1"/>
      </rPr>
      <t xml:space="preserve"> </t>
    </r>
    <r>
      <rPr>
        <sz val="13"/>
        <rFont val="Times New Roman"/>
        <family val="1"/>
      </rPr>
      <t>TTHC</t>
    </r>
  </si>
  <si>
    <r>
      <t>Xây dựng báo cáo kết quả rà soát, đánh giá</t>
    </r>
    <r>
      <rPr>
        <b/>
        <i/>
        <sz val="13"/>
        <rFont val="Times New Roman"/>
        <family val="1"/>
      </rPr>
      <t xml:space="preserve"> </t>
    </r>
    <r>
      <rPr>
        <sz val="13"/>
        <rFont val="Times New Roman"/>
        <family val="1"/>
      </rPr>
      <t>TTHC</t>
    </r>
  </si>
  <si>
    <r>
      <t>Thực hiện quyền tự chủ, tự chịu trách nhiệm đối với đơn vị sự nghiệp trực thuộc</t>
    </r>
    <r>
      <rPr>
        <i/>
        <sz val="13"/>
        <rFont val="Times New Roman"/>
        <family val="1"/>
      </rPr>
      <t xml:space="preserve"> </t>
    </r>
  </si>
  <si>
    <r>
      <t xml:space="preserve">Quyết định công bố và Báo cáo đánh giá, xếp loại công tác CCHC đối với các cơ quan chuyên môn cấp huyện </t>
    </r>
    <r>
      <rPr>
        <b/>
        <sz val="13"/>
        <color indexed="60"/>
        <rFont val="Times New Roman"/>
        <family val="1"/>
      </rPr>
      <t>năm 2016</t>
    </r>
  </si>
  <si>
    <r>
      <t xml:space="preserve">Quyết định công bố và Báo cáo kết quả thực hiện việc đánh giá, xếp loại công tác CCHC đối với UBND cấp xã </t>
    </r>
    <r>
      <rPr>
        <b/>
        <sz val="13"/>
        <color indexed="60"/>
        <rFont val="Times New Roman"/>
        <family val="1"/>
      </rPr>
      <t>năm 2016</t>
    </r>
  </si>
  <si>
    <r>
      <t xml:space="preserve">Quyết định công bố VB QPPL của HĐND, UBND  hết hiệu lực </t>
    </r>
    <r>
      <rPr>
        <b/>
        <sz val="13"/>
        <color indexed="10"/>
        <rFont val="Times New Roman"/>
        <family val="1"/>
      </rPr>
      <t xml:space="preserve">năm 2016 </t>
    </r>
  </si>
  <si>
    <r>
      <t>Báo cáo</t>
    </r>
    <r>
      <rPr>
        <b/>
        <sz val="13"/>
        <color indexed="10"/>
        <rFont val="Times New Roman"/>
        <family val="1"/>
      </rPr>
      <t xml:space="preserve"> năm 2016</t>
    </r>
    <r>
      <rPr>
        <sz val="13"/>
        <rFont val="Times New Roman"/>
        <family val="1"/>
      </rPr>
      <t xml:space="preserve"> lần 2; Báo cáo 6 tháng năm 2017, Báo cáo năm 2017 lần 1, </t>
    </r>
  </si>
  <si>
    <r>
      <t xml:space="preserve">Kế hoạch và danh sách thi tuyển, xét tuyển </t>
    </r>
    <r>
      <rPr>
        <b/>
        <sz val="13"/>
        <color indexed="60"/>
        <rFont val="Times New Roman"/>
        <family val="1"/>
      </rPr>
      <t xml:space="preserve">viên chức </t>
    </r>
    <r>
      <rPr>
        <sz val="13"/>
        <rFont val="Times New Roman"/>
        <family val="1"/>
      </rPr>
      <t xml:space="preserve">trong năm 2017; Quyết định thành lập Hội đồng phỏng vấn, sơ tuyển năm 2017 ;
Riêng tuyển dụng </t>
    </r>
    <r>
      <rPr>
        <b/>
        <sz val="13"/>
        <color indexed="60"/>
        <rFont val="Times New Roman"/>
        <family val="1"/>
      </rPr>
      <t>công chức</t>
    </r>
    <r>
      <rPr>
        <sz val="13"/>
        <rFont val="Times New Roman"/>
        <family val="1"/>
      </rPr>
      <t xml:space="preserve"> theo kết quả theo dõi của Sở Nội vụ</t>
    </r>
  </si>
  <si>
    <r>
      <t> </t>
    </r>
    <r>
      <rPr>
        <sz val="13"/>
        <color indexed="8"/>
        <rFont val="Times New Roman"/>
        <family val="1"/>
      </rPr>
      <t>Báo cáo năm 2017 về việc triển khai xây dựng; áp dụng, duy trì và cải tiến hệ thống quản lý chất lượng theo TCVN ISO 9001: 2008 theo mẫu hướng dẫn</t>
    </r>
  </si>
  <si>
    <r>
      <t xml:space="preserve">Có sáng kiến mới trong thực hiện nhiệm vụ CCHC </t>
    </r>
    <r>
      <rPr>
        <b/>
        <sz val="13"/>
        <color indexed="10"/>
        <rFont val="Times New Roman"/>
        <family val="1"/>
      </rPr>
      <t xml:space="preserve">năm 2016, 2017 </t>
    </r>
    <r>
      <rPr>
        <sz val="13"/>
        <rFont val="Times New Roman"/>
        <family val="1"/>
      </rPr>
      <t>(được công nhận của UBND tỉnh hoặc cơ quan Trung ương)</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</si>
</sst>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60">
    <font>
      <sz val="14"/>
      <color theme="1"/>
      <name val="Times New Roman"/>
      <family val="2"/>
    </font>
    <font>
      <sz val="11"/>
      <color indexed="8"/>
      <name val="Calibri"/>
      <family val="2"/>
    </font>
    <font>
      <sz val="14"/>
      <color indexed="8"/>
      <name val="Times New Roman"/>
      <family val="2"/>
    </font>
    <font>
      <sz val="8"/>
      <name val="Times New Roman"/>
      <family val="2"/>
    </font>
    <font>
      <i/>
      <sz val="13"/>
      <name val="Times New Roman"/>
      <family val="1"/>
    </font>
    <font>
      <b/>
      <sz val="13"/>
      <name val="Cambria"/>
      <family val="1"/>
    </font>
    <font>
      <sz val="14"/>
      <name val="Cambria"/>
      <family val="1"/>
    </font>
    <font>
      <sz val="13"/>
      <name val="Cambria"/>
      <family val="1"/>
    </font>
    <font>
      <i/>
      <sz val="13"/>
      <name val="Cambria"/>
      <family val="1"/>
    </font>
    <font>
      <sz val="11"/>
      <name val="Cambria"/>
      <family val="1"/>
    </font>
    <font>
      <b/>
      <i/>
      <sz val="13"/>
      <name val="Cambria"/>
      <family val="1"/>
    </font>
    <font>
      <sz val="13"/>
      <name val="Times New Roman"/>
      <family val="1"/>
    </font>
    <font>
      <b/>
      <sz val="13"/>
      <color indexed="8"/>
      <name val="Times New Roman"/>
      <family val="1"/>
    </font>
    <font>
      <sz val="13"/>
      <color indexed="8"/>
      <name val="Times New Roman"/>
      <family val="1"/>
    </font>
    <font>
      <b/>
      <sz val="13"/>
      <name val="Times New Roman"/>
      <family val="1"/>
    </font>
    <font>
      <b/>
      <i/>
      <sz val="13"/>
      <name val="Times New Roman"/>
      <family val="1"/>
    </font>
    <font>
      <b/>
      <sz val="13"/>
      <color indexed="60"/>
      <name val="Times New Roman"/>
      <family val="1"/>
    </font>
    <font>
      <b/>
      <sz val="13"/>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sz val="13"/>
      <color theme="1"/>
      <name val="Times New Roman"/>
      <family val="1"/>
    </font>
    <font>
      <b/>
      <sz val="13"/>
      <color theme="1"/>
      <name val="Times New Roman"/>
      <family val="1"/>
    </font>
    <font>
      <sz val="13"/>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2" fillId="31" borderId="7" applyNumberFormat="0" applyFont="0" applyAlignment="0" applyProtection="0"/>
    <xf numFmtId="0" fontId="52" fillId="26" borderId="8"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3">
    <xf numFmtId="0" fontId="0" fillId="0" borderId="0" xfId="0" applyAlignment="1">
      <alignment/>
    </xf>
    <xf numFmtId="0" fontId="7"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7"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0" xfId="0" applyFont="1" applyFill="1" applyAlignment="1">
      <alignment vertical="center"/>
    </xf>
    <xf numFmtId="0" fontId="8"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56" fillId="0" borderId="10" xfId="0" applyFont="1" applyBorder="1" applyAlignment="1">
      <alignment horizontal="justify"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Alignment="1">
      <alignment vertical="center"/>
    </xf>
    <xf numFmtId="49" fontId="14"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justify"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11" fillId="0" borderId="10" xfId="0" applyFont="1" applyFill="1" applyBorder="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Border="1" applyAlignment="1">
      <alignment horizontal="justify" vertical="center"/>
    </xf>
    <xf numFmtId="0" fontId="14" fillId="0" borderId="10" xfId="0" applyFont="1" applyFill="1" applyBorder="1" applyAlignment="1">
      <alignment horizontal="justify" vertical="center"/>
    </xf>
    <xf numFmtId="0" fontId="11" fillId="0" borderId="0" xfId="0" applyFont="1" applyFill="1" applyAlignment="1">
      <alignment horizontal="justify" vertical="center"/>
    </xf>
    <xf numFmtId="0" fontId="57" fillId="0" borderId="10" xfId="0" applyFont="1" applyFill="1" applyBorder="1" applyAlignment="1">
      <alignment horizontal="justify" vertical="center" wrapText="1"/>
    </xf>
    <xf numFmtId="0" fontId="58" fillId="0" borderId="10" xfId="0" applyFont="1" applyBorder="1" applyAlignment="1">
      <alignment horizontal="justify" vertical="center" wrapText="1"/>
    </xf>
    <xf numFmtId="0" fontId="57" fillId="0" borderId="10" xfId="0" applyFont="1" applyBorder="1" applyAlignment="1">
      <alignment horizontal="justify" vertical="center" wrapText="1"/>
    </xf>
    <xf numFmtId="0" fontId="11" fillId="0" borderId="10" xfId="0" applyFont="1" applyFill="1" applyBorder="1" applyAlignment="1">
      <alignment horizontal="justify" vertical="center"/>
    </xf>
    <xf numFmtId="0" fontId="57" fillId="0" borderId="10" xfId="0" applyFont="1" applyBorder="1" applyAlignment="1">
      <alignment horizontal="justify" vertical="top" wrapText="1"/>
    </xf>
    <xf numFmtId="49" fontId="57" fillId="0" borderId="10" xfId="0" applyNumberFormat="1" applyFont="1" applyBorder="1" applyAlignment="1">
      <alignment horizontal="justify" vertical="center" wrapText="1"/>
    </xf>
    <xf numFmtId="0" fontId="57" fillId="0" borderId="10" xfId="0" applyFont="1" applyBorder="1" applyAlignment="1">
      <alignment horizontal="justify" vertical="center"/>
    </xf>
    <xf numFmtId="0" fontId="57" fillId="0" borderId="10" xfId="0" applyFont="1" applyBorder="1" applyAlignment="1">
      <alignment horizontal="justify"/>
    </xf>
    <xf numFmtId="0" fontId="5" fillId="0" borderId="10" xfId="0" applyFont="1" applyFill="1" applyBorder="1" applyAlignment="1">
      <alignment horizontal="justify"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56" fillId="0" borderId="10" xfId="0" applyFont="1" applyBorder="1" applyAlignment="1">
      <alignment horizontal="justify"/>
    </xf>
    <xf numFmtId="0" fontId="7" fillId="0" borderId="0" xfId="0" applyFont="1" applyFill="1" applyAlignment="1">
      <alignment horizontal="justify" vertical="center"/>
    </xf>
    <xf numFmtId="0" fontId="59"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6" fillId="0" borderId="0" xfId="0" applyFont="1" applyFill="1" applyAlignment="1">
      <alignment horizontal="center" vertical="center"/>
    </xf>
    <xf numFmtId="0" fontId="5"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0" fontId="57" fillId="0" borderId="10" xfId="0" applyFont="1" applyBorder="1" applyAlignment="1">
      <alignment horizontal="left" vertical="center"/>
    </xf>
    <xf numFmtId="49" fontId="8"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14"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11" fillId="0" borderId="1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2343150</xdr:colOff>
      <xdr:row>2</xdr:row>
      <xdr:rowOff>47625</xdr:rowOff>
    </xdr:from>
    <xdr:ext cx="180975" cy="247650"/>
    <xdr:sp fLocksText="0">
      <xdr:nvSpPr>
        <xdr:cNvPr id="1" name="TextBox 1"/>
        <xdr:cNvSpPr txBox="1">
          <a:spLocks noChangeArrowheads="1"/>
        </xdr:cNvSpPr>
      </xdr:nvSpPr>
      <xdr:spPr>
        <a:xfrm>
          <a:off x="2771775" y="504825"/>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234</xdr:row>
      <xdr:rowOff>0</xdr:rowOff>
    </xdr:from>
    <xdr:ext cx="180975" cy="266700"/>
    <xdr:sp fLocksText="0">
      <xdr:nvSpPr>
        <xdr:cNvPr id="2" name="TextBox 2"/>
        <xdr:cNvSpPr txBox="1">
          <a:spLocks noChangeArrowheads="1"/>
        </xdr:cNvSpPr>
      </xdr:nvSpPr>
      <xdr:spPr>
        <a:xfrm>
          <a:off x="2771775" y="109185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234</xdr:row>
      <xdr:rowOff>0</xdr:rowOff>
    </xdr:from>
    <xdr:ext cx="180975" cy="266700"/>
    <xdr:sp fLocksText="0">
      <xdr:nvSpPr>
        <xdr:cNvPr id="3" name="TextBox 3"/>
        <xdr:cNvSpPr txBox="1">
          <a:spLocks noChangeArrowheads="1"/>
        </xdr:cNvSpPr>
      </xdr:nvSpPr>
      <xdr:spPr>
        <a:xfrm>
          <a:off x="2771775" y="109185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234</xdr:row>
      <xdr:rowOff>0</xdr:rowOff>
    </xdr:from>
    <xdr:ext cx="180975" cy="266700"/>
    <xdr:sp fLocksText="0">
      <xdr:nvSpPr>
        <xdr:cNvPr id="4" name="TextBox 4"/>
        <xdr:cNvSpPr txBox="1">
          <a:spLocks noChangeArrowheads="1"/>
        </xdr:cNvSpPr>
      </xdr:nvSpPr>
      <xdr:spPr>
        <a:xfrm>
          <a:off x="2771775" y="109185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234</xdr:row>
      <xdr:rowOff>0</xdr:rowOff>
    </xdr:from>
    <xdr:ext cx="180975" cy="266700"/>
    <xdr:sp fLocksText="0">
      <xdr:nvSpPr>
        <xdr:cNvPr id="5" name="TextBox 5"/>
        <xdr:cNvSpPr txBox="1">
          <a:spLocks noChangeArrowheads="1"/>
        </xdr:cNvSpPr>
      </xdr:nvSpPr>
      <xdr:spPr>
        <a:xfrm>
          <a:off x="2771775" y="109185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296</xdr:row>
      <xdr:rowOff>0</xdr:rowOff>
    </xdr:from>
    <xdr:ext cx="180975" cy="304800"/>
    <xdr:sp fLocksText="0">
      <xdr:nvSpPr>
        <xdr:cNvPr id="6" name="TextBox 6"/>
        <xdr:cNvSpPr txBox="1">
          <a:spLocks noChangeArrowheads="1"/>
        </xdr:cNvSpPr>
      </xdr:nvSpPr>
      <xdr:spPr>
        <a:xfrm>
          <a:off x="428625" y="134959725"/>
          <a:ext cx="18097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296</xdr:row>
      <xdr:rowOff>0</xdr:rowOff>
    </xdr:from>
    <xdr:ext cx="180975" cy="304800"/>
    <xdr:sp fLocksText="0">
      <xdr:nvSpPr>
        <xdr:cNvPr id="7" name="TextBox 7"/>
        <xdr:cNvSpPr txBox="1">
          <a:spLocks noChangeArrowheads="1"/>
        </xdr:cNvSpPr>
      </xdr:nvSpPr>
      <xdr:spPr>
        <a:xfrm>
          <a:off x="428625" y="134959725"/>
          <a:ext cx="18097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296</xdr:row>
      <xdr:rowOff>0</xdr:rowOff>
    </xdr:from>
    <xdr:ext cx="180975" cy="304800"/>
    <xdr:sp fLocksText="0">
      <xdr:nvSpPr>
        <xdr:cNvPr id="8" name="TextBox 8"/>
        <xdr:cNvSpPr txBox="1">
          <a:spLocks noChangeArrowheads="1"/>
        </xdr:cNvSpPr>
      </xdr:nvSpPr>
      <xdr:spPr>
        <a:xfrm>
          <a:off x="428625" y="134959725"/>
          <a:ext cx="18097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296</xdr:row>
      <xdr:rowOff>0</xdr:rowOff>
    </xdr:from>
    <xdr:ext cx="180975" cy="304800"/>
    <xdr:sp fLocksText="0">
      <xdr:nvSpPr>
        <xdr:cNvPr id="9" name="TextBox 9"/>
        <xdr:cNvSpPr txBox="1">
          <a:spLocks noChangeArrowheads="1"/>
        </xdr:cNvSpPr>
      </xdr:nvSpPr>
      <xdr:spPr>
        <a:xfrm>
          <a:off x="428625" y="134959725"/>
          <a:ext cx="18097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296</xdr:row>
      <xdr:rowOff>0</xdr:rowOff>
    </xdr:from>
    <xdr:ext cx="180975" cy="304800"/>
    <xdr:sp fLocksText="0">
      <xdr:nvSpPr>
        <xdr:cNvPr id="10" name="TextBox 10"/>
        <xdr:cNvSpPr txBox="1">
          <a:spLocks noChangeArrowheads="1"/>
        </xdr:cNvSpPr>
      </xdr:nvSpPr>
      <xdr:spPr>
        <a:xfrm>
          <a:off x="428625" y="134959725"/>
          <a:ext cx="18097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1" name="TextBox 11"/>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2" name="TextBox 12"/>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3" name="TextBox 13"/>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4" name="TextBox 14"/>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5" name="TextBox 15"/>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6" name="TextBox 16"/>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7" name="TextBox 17"/>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47650"/>
    <xdr:sp fLocksText="0">
      <xdr:nvSpPr>
        <xdr:cNvPr id="18" name="TextBox 18"/>
        <xdr:cNvSpPr txBox="1">
          <a:spLocks noChangeArrowheads="1"/>
        </xdr:cNvSpPr>
      </xdr:nvSpPr>
      <xdr:spPr>
        <a:xfrm>
          <a:off x="428625" y="495300"/>
          <a:ext cx="1809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2343150</xdr:colOff>
      <xdr:row>0</xdr:row>
      <xdr:rowOff>0</xdr:rowOff>
    </xdr:from>
    <xdr:ext cx="180975" cy="266700"/>
    <xdr:sp fLocksText="0">
      <xdr:nvSpPr>
        <xdr:cNvPr id="1" name="TextBox 1"/>
        <xdr:cNvSpPr txBox="1">
          <a:spLocks noChangeArrowheads="1"/>
        </xdr:cNvSpPr>
      </xdr:nvSpPr>
      <xdr:spPr>
        <a:xfrm>
          <a:off x="2771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0</xdr:row>
      <xdr:rowOff>0</xdr:rowOff>
    </xdr:from>
    <xdr:ext cx="180975" cy="266700"/>
    <xdr:sp fLocksText="0">
      <xdr:nvSpPr>
        <xdr:cNvPr id="2" name="TextBox 2"/>
        <xdr:cNvSpPr txBox="1">
          <a:spLocks noChangeArrowheads="1"/>
        </xdr:cNvSpPr>
      </xdr:nvSpPr>
      <xdr:spPr>
        <a:xfrm>
          <a:off x="2771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0</xdr:row>
      <xdr:rowOff>0</xdr:rowOff>
    </xdr:from>
    <xdr:ext cx="180975" cy="266700"/>
    <xdr:sp fLocksText="0">
      <xdr:nvSpPr>
        <xdr:cNvPr id="3" name="TextBox 3"/>
        <xdr:cNvSpPr txBox="1">
          <a:spLocks noChangeArrowheads="1"/>
        </xdr:cNvSpPr>
      </xdr:nvSpPr>
      <xdr:spPr>
        <a:xfrm>
          <a:off x="2771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0</xdr:row>
      <xdr:rowOff>0</xdr:rowOff>
    </xdr:from>
    <xdr:ext cx="180975" cy="266700"/>
    <xdr:sp fLocksText="0">
      <xdr:nvSpPr>
        <xdr:cNvPr id="4" name="TextBox 4"/>
        <xdr:cNvSpPr txBox="1">
          <a:spLocks noChangeArrowheads="1"/>
        </xdr:cNvSpPr>
      </xdr:nvSpPr>
      <xdr:spPr>
        <a:xfrm>
          <a:off x="2771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0</xdr:row>
      <xdr:rowOff>0</xdr:rowOff>
    </xdr:from>
    <xdr:ext cx="180975" cy="266700"/>
    <xdr:sp fLocksText="0">
      <xdr:nvSpPr>
        <xdr:cNvPr id="5" name="TextBox 5"/>
        <xdr:cNvSpPr txBox="1">
          <a:spLocks noChangeArrowheads="1"/>
        </xdr:cNvSpPr>
      </xdr:nvSpPr>
      <xdr:spPr>
        <a:xfrm>
          <a:off x="2771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0</xdr:row>
      <xdr:rowOff>0</xdr:rowOff>
    </xdr:from>
    <xdr:ext cx="180975" cy="266700"/>
    <xdr:sp fLocksText="0">
      <xdr:nvSpPr>
        <xdr:cNvPr id="6" name="TextBox 6"/>
        <xdr:cNvSpPr txBox="1">
          <a:spLocks noChangeArrowheads="1"/>
        </xdr:cNvSpPr>
      </xdr:nvSpPr>
      <xdr:spPr>
        <a:xfrm>
          <a:off x="42862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66700"/>
    <xdr:sp fLocksText="0">
      <xdr:nvSpPr>
        <xdr:cNvPr id="7" name="TextBox 7"/>
        <xdr:cNvSpPr txBox="1">
          <a:spLocks noChangeArrowheads="1"/>
        </xdr:cNvSpPr>
      </xdr:nvSpPr>
      <xdr:spPr>
        <a:xfrm>
          <a:off x="428625" y="6858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66700"/>
    <xdr:sp fLocksText="0">
      <xdr:nvSpPr>
        <xdr:cNvPr id="8" name="TextBox 8"/>
        <xdr:cNvSpPr txBox="1">
          <a:spLocks noChangeArrowheads="1"/>
        </xdr:cNvSpPr>
      </xdr:nvSpPr>
      <xdr:spPr>
        <a:xfrm>
          <a:off x="428625" y="6858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66700"/>
    <xdr:sp fLocksText="0">
      <xdr:nvSpPr>
        <xdr:cNvPr id="9" name="TextBox 9"/>
        <xdr:cNvSpPr txBox="1">
          <a:spLocks noChangeArrowheads="1"/>
        </xdr:cNvSpPr>
      </xdr:nvSpPr>
      <xdr:spPr>
        <a:xfrm>
          <a:off x="428625" y="6858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66700"/>
    <xdr:sp fLocksText="0">
      <xdr:nvSpPr>
        <xdr:cNvPr id="10" name="TextBox 10"/>
        <xdr:cNvSpPr txBox="1">
          <a:spLocks noChangeArrowheads="1"/>
        </xdr:cNvSpPr>
      </xdr:nvSpPr>
      <xdr:spPr>
        <a:xfrm>
          <a:off x="428625" y="6858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6"/>
  <sheetViews>
    <sheetView tabSelected="1" zoomScalePageLayoutView="0" workbookViewId="0" topLeftCell="A1">
      <selection activeCell="G8" sqref="G8"/>
    </sheetView>
  </sheetViews>
  <sheetFormatPr defaultColWidth="8.88671875" defaultRowHeight="18.75"/>
  <cols>
    <col min="1" max="1" width="4.99609375" style="19" customWidth="1"/>
    <col min="2" max="2" width="45.4453125" style="2" customWidth="1"/>
    <col min="3" max="3" width="5.88671875" style="2" customWidth="1"/>
    <col min="4" max="4" width="24.4453125" style="58" customWidth="1"/>
    <col min="5" max="16384" width="8.88671875" style="2" customWidth="1"/>
  </cols>
  <sheetData>
    <row r="1" spans="1:4" s="1" customFormat="1" ht="18">
      <c r="A1" s="69" t="s">
        <v>552</v>
      </c>
      <c r="B1" s="70"/>
      <c r="C1" s="70"/>
      <c r="D1" s="70"/>
    </row>
    <row r="2" spans="1:4" s="1" customFormat="1" ht="18">
      <c r="A2" s="76" t="s">
        <v>580</v>
      </c>
      <c r="B2" s="77"/>
      <c r="C2" s="77"/>
      <c r="D2" s="77"/>
    </row>
    <row r="3" spans="1:4" s="1" customFormat="1" ht="16.5">
      <c r="A3" s="69" t="s">
        <v>487</v>
      </c>
      <c r="B3" s="70"/>
      <c r="C3" s="70"/>
      <c r="D3" s="70"/>
    </row>
    <row r="4" spans="1:4" s="1" customFormat="1" ht="16.5">
      <c r="A4" s="75" t="s">
        <v>612</v>
      </c>
      <c r="B4" s="75"/>
      <c r="C4" s="75"/>
      <c r="D4" s="75"/>
    </row>
    <row r="6" spans="1:4" s="3" customFormat="1" ht="14.25">
      <c r="A6" s="67" t="s">
        <v>427</v>
      </c>
      <c r="B6" s="66" t="s">
        <v>228</v>
      </c>
      <c r="C6" s="66" t="s">
        <v>2</v>
      </c>
      <c r="D6" s="62" t="s">
        <v>579</v>
      </c>
    </row>
    <row r="7" spans="1:4" s="3" customFormat="1" ht="14.25">
      <c r="A7" s="67"/>
      <c r="B7" s="66"/>
      <c r="C7" s="66"/>
      <c r="D7" s="63"/>
    </row>
    <row r="8" spans="1:4" s="13" customFormat="1" ht="16.5">
      <c r="A8" s="73" t="s">
        <v>550</v>
      </c>
      <c r="B8" s="74"/>
      <c r="C8" s="7">
        <f>C229+C201+C179+C138+C123+C76+C56+C9</f>
        <v>100</v>
      </c>
      <c r="D8" s="54"/>
    </row>
    <row r="9" spans="1:4" ht="33">
      <c r="A9" s="17" t="s">
        <v>3</v>
      </c>
      <c r="B9" s="5" t="s">
        <v>4</v>
      </c>
      <c r="C9" s="6">
        <f>C10+C23+C36+C46+C49+C52</f>
        <v>13</v>
      </c>
      <c r="D9" s="5"/>
    </row>
    <row r="10" spans="1:4" ht="16.5">
      <c r="A10" s="17" t="s">
        <v>6</v>
      </c>
      <c r="B10" s="5" t="s">
        <v>231</v>
      </c>
      <c r="C10" s="6">
        <f>C11+C15+C19</f>
        <v>3</v>
      </c>
      <c r="D10" s="34"/>
    </row>
    <row r="11" spans="1:4" ht="33">
      <c r="A11" s="18" t="s">
        <v>112</v>
      </c>
      <c r="B11" s="8" t="s">
        <v>238</v>
      </c>
      <c r="C11" s="9">
        <v>1</v>
      </c>
      <c r="D11" s="34" t="s">
        <v>557</v>
      </c>
    </row>
    <row r="12" spans="1:4" ht="16.5">
      <c r="A12" s="64"/>
      <c r="B12" s="10" t="s">
        <v>476</v>
      </c>
      <c r="C12" s="9"/>
      <c r="D12" s="34"/>
    </row>
    <row r="13" spans="1:4" ht="16.5">
      <c r="A13" s="64"/>
      <c r="B13" s="10" t="s">
        <v>477</v>
      </c>
      <c r="C13" s="9"/>
      <c r="D13" s="34"/>
    </row>
    <row r="14" spans="1:4" ht="16.5">
      <c r="A14" s="64"/>
      <c r="B14" s="10" t="s">
        <v>205</v>
      </c>
      <c r="C14" s="9"/>
      <c r="D14" s="34"/>
    </row>
    <row r="15" spans="1:4" ht="16.5">
      <c r="A15" s="18" t="s">
        <v>113</v>
      </c>
      <c r="B15" s="8" t="s">
        <v>297</v>
      </c>
      <c r="C15" s="9">
        <v>1</v>
      </c>
      <c r="D15" s="34" t="s">
        <v>557</v>
      </c>
    </row>
    <row r="16" spans="1:4" ht="49.5">
      <c r="A16" s="64"/>
      <c r="B16" s="10" t="s">
        <v>478</v>
      </c>
      <c r="C16" s="9"/>
      <c r="D16" s="34"/>
    </row>
    <row r="17" spans="1:4" ht="49.5">
      <c r="A17" s="64"/>
      <c r="B17" s="10" t="s">
        <v>479</v>
      </c>
      <c r="C17" s="9"/>
      <c r="D17" s="34"/>
    </row>
    <row r="18" spans="1:4" ht="49.5">
      <c r="A18" s="64"/>
      <c r="B18" s="10" t="s">
        <v>350</v>
      </c>
      <c r="C18" s="9"/>
      <c r="D18" s="34"/>
    </row>
    <row r="19" spans="1:4" ht="33">
      <c r="A19" s="18" t="s">
        <v>114</v>
      </c>
      <c r="B19" s="8" t="s">
        <v>542</v>
      </c>
      <c r="C19" s="9">
        <v>1</v>
      </c>
      <c r="D19" s="34" t="s">
        <v>581</v>
      </c>
    </row>
    <row r="20" spans="1:4" ht="16.5">
      <c r="A20" s="64"/>
      <c r="B20" s="10" t="s">
        <v>442</v>
      </c>
      <c r="C20" s="9"/>
      <c r="D20" s="34"/>
    </row>
    <row r="21" spans="1:4" ht="16.5">
      <c r="A21" s="64"/>
      <c r="B21" s="10" t="s">
        <v>443</v>
      </c>
      <c r="C21" s="9"/>
      <c r="D21" s="34"/>
    </row>
    <row r="22" spans="1:4" ht="16.5">
      <c r="A22" s="64"/>
      <c r="B22" s="10" t="s">
        <v>10</v>
      </c>
      <c r="C22" s="9"/>
      <c r="D22" s="34"/>
    </row>
    <row r="23" spans="1:4" ht="16.5">
      <c r="A23" s="17" t="s">
        <v>7</v>
      </c>
      <c r="B23" s="5" t="s">
        <v>11</v>
      </c>
      <c r="C23" s="6">
        <f>C24+C25+C29+C30+C33</f>
        <v>6</v>
      </c>
      <c r="D23" s="34"/>
    </row>
    <row r="24" spans="1:4" ht="49.5">
      <c r="A24" s="18" t="s">
        <v>115</v>
      </c>
      <c r="B24" s="8" t="s">
        <v>543</v>
      </c>
      <c r="C24" s="9">
        <v>2</v>
      </c>
      <c r="D24" s="34" t="s">
        <v>582</v>
      </c>
    </row>
    <row r="25" spans="1:4" ht="33">
      <c r="A25" s="18" t="s">
        <v>116</v>
      </c>
      <c r="B25" s="8" t="s">
        <v>237</v>
      </c>
      <c r="C25" s="9">
        <v>1</v>
      </c>
      <c r="D25" s="34" t="s">
        <v>582</v>
      </c>
    </row>
    <row r="26" spans="1:4" ht="16.5">
      <c r="A26" s="64"/>
      <c r="B26" s="10" t="s">
        <v>234</v>
      </c>
      <c r="C26" s="9"/>
      <c r="D26" s="34"/>
    </row>
    <row r="27" spans="1:4" ht="16.5">
      <c r="A27" s="64"/>
      <c r="B27" s="10" t="s">
        <v>235</v>
      </c>
      <c r="C27" s="9"/>
      <c r="D27" s="34"/>
    </row>
    <row r="28" spans="1:4" ht="16.5">
      <c r="A28" s="64"/>
      <c r="B28" s="10" t="s">
        <v>236</v>
      </c>
      <c r="C28" s="9"/>
      <c r="D28" s="34"/>
    </row>
    <row r="29" spans="1:4" ht="82.5">
      <c r="A29" s="18" t="s">
        <v>117</v>
      </c>
      <c r="B29" s="8" t="s">
        <v>544</v>
      </c>
      <c r="C29" s="9">
        <v>1</v>
      </c>
      <c r="D29" s="34" t="s">
        <v>582</v>
      </c>
    </row>
    <row r="30" spans="1:4" ht="49.5">
      <c r="A30" s="18" t="s">
        <v>118</v>
      </c>
      <c r="B30" s="8" t="s">
        <v>206</v>
      </c>
      <c r="C30" s="9">
        <v>1</v>
      </c>
      <c r="D30" s="59" t="s">
        <v>553</v>
      </c>
    </row>
    <row r="31" spans="1:4" ht="16.5">
      <c r="A31" s="67"/>
      <c r="B31" s="10" t="s">
        <v>15</v>
      </c>
      <c r="C31" s="9"/>
      <c r="D31" s="34"/>
    </row>
    <row r="32" spans="1:4" ht="16.5">
      <c r="A32" s="67"/>
      <c r="B32" s="10" t="s">
        <v>16</v>
      </c>
      <c r="C32" s="9"/>
      <c r="D32" s="34"/>
    </row>
    <row r="33" spans="1:4" ht="99">
      <c r="A33" s="18" t="s">
        <v>119</v>
      </c>
      <c r="B33" s="8" t="s">
        <v>545</v>
      </c>
      <c r="C33" s="9">
        <v>1</v>
      </c>
      <c r="D33" s="34" t="s">
        <v>583</v>
      </c>
    </row>
    <row r="34" spans="1:4" ht="16.5">
      <c r="A34" s="67"/>
      <c r="B34" s="10" t="s">
        <v>281</v>
      </c>
      <c r="C34" s="6"/>
      <c r="D34" s="34"/>
    </row>
    <row r="35" spans="1:4" ht="16.5">
      <c r="A35" s="67"/>
      <c r="B35" s="10" t="s">
        <v>282</v>
      </c>
      <c r="C35" s="6"/>
      <c r="D35" s="34"/>
    </row>
    <row r="36" spans="1:4" ht="16.5">
      <c r="A36" s="17" t="s">
        <v>9</v>
      </c>
      <c r="B36" s="5" t="s">
        <v>22</v>
      </c>
      <c r="C36" s="6">
        <f>C37+C40</f>
        <v>2</v>
      </c>
      <c r="D36" s="34"/>
    </row>
    <row r="37" spans="1:4" ht="33">
      <c r="A37" s="18" t="s">
        <v>120</v>
      </c>
      <c r="B37" s="8" t="s">
        <v>243</v>
      </c>
      <c r="C37" s="9">
        <v>1</v>
      </c>
      <c r="D37" s="34" t="s">
        <v>554</v>
      </c>
    </row>
    <row r="38" spans="1:4" ht="16.5">
      <c r="A38" s="64"/>
      <c r="B38" s="10" t="s">
        <v>251</v>
      </c>
      <c r="C38" s="12"/>
      <c r="D38" s="34"/>
    </row>
    <row r="39" spans="1:4" ht="16.5">
      <c r="A39" s="65"/>
      <c r="B39" s="10" t="s">
        <v>486</v>
      </c>
      <c r="C39" s="12"/>
      <c r="D39" s="34"/>
    </row>
    <row r="40" spans="1:4" ht="66">
      <c r="A40" s="18" t="s">
        <v>121</v>
      </c>
      <c r="B40" s="8" t="s">
        <v>232</v>
      </c>
      <c r="C40" s="9">
        <v>1</v>
      </c>
      <c r="D40" s="34" t="s">
        <v>584</v>
      </c>
    </row>
    <row r="41" spans="1:4" ht="16.5">
      <c r="A41" s="68"/>
      <c r="B41" s="10" t="s">
        <v>454</v>
      </c>
      <c r="C41" s="11"/>
      <c r="D41" s="34"/>
    </row>
    <row r="42" spans="1:4" ht="33">
      <c r="A42" s="68"/>
      <c r="B42" s="10" t="s">
        <v>455</v>
      </c>
      <c r="C42" s="11"/>
      <c r="D42" s="34"/>
    </row>
    <row r="43" spans="1:4" ht="16.5">
      <c r="A43" s="68"/>
      <c r="B43" s="10" t="s">
        <v>456</v>
      </c>
      <c r="C43" s="11"/>
      <c r="D43" s="34"/>
    </row>
    <row r="44" spans="1:4" ht="16.5">
      <c r="A44" s="68"/>
      <c r="B44" s="10" t="s">
        <v>457</v>
      </c>
      <c r="C44" s="11"/>
      <c r="D44" s="34"/>
    </row>
    <row r="45" spans="1:4" ht="16.5">
      <c r="A45" s="68"/>
      <c r="B45" s="10" t="s">
        <v>207</v>
      </c>
      <c r="C45" s="11"/>
      <c r="D45" s="34"/>
    </row>
    <row r="46" spans="1:4" ht="16.5">
      <c r="A46" s="17" t="s">
        <v>31</v>
      </c>
      <c r="B46" s="5" t="s">
        <v>26</v>
      </c>
      <c r="C46" s="6">
        <v>1</v>
      </c>
      <c r="D46" s="34"/>
    </row>
    <row r="47" spans="1:4" ht="82.5">
      <c r="A47" s="67"/>
      <c r="B47" s="10" t="s">
        <v>208</v>
      </c>
      <c r="C47" s="11"/>
      <c r="D47" s="34" t="s">
        <v>669</v>
      </c>
    </row>
    <row r="48" spans="1:4" ht="16.5">
      <c r="A48" s="67"/>
      <c r="B48" s="10" t="s">
        <v>27</v>
      </c>
      <c r="C48" s="11"/>
      <c r="D48" s="34"/>
    </row>
    <row r="49" spans="1:4" ht="49.5">
      <c r="A49" s="17" t="s">
        <v>353</v>
      </c>
      <c r="B49" s="5" t="s">
        <v>110</v>
      </c>
      <c r="C49" s="6">
        <v>0.5</v>
      </c>
      <c r="D49" s="34" t="s">
        <v>585</v>
      </c>
    </row>
    <row r="50" spans="1:4" ht="16.5">
      <c r="A50" s="68"/>
      <c r="B50" s="10" t="s">
        <v>458</v>
      </c>
      <c r="C50" s="11"/>
      <c r="D50" s="34"/>
    </row>
    <row r="51" spans="1:4" ht="16.5">
      <c r="A51" s="68"/>
      <c r="B51" s="10" t="s">
        <v>96</v>
      </c>
      <c r="C51" s="11"/>
      <c r="D51" s="34"/>
    </row>
    <row r="52" spans="1:4" ht="33">
      <c r="A52" s="17" t="s">
        <v>354</v>
      </c>
      <c r="B52" s="5" t="s">
        <v>97</v>
      </c>
      <c r="C52" s="6">
        <v>0.5</v>
      </c>
      <c r="D52" s="34" t="s">
        <v>585</v>
      </c>
    </row>
    <row r="53" spans="1:4" ht="49.5">
      <c r="A53" s="67"/>
      <c r="B53" s="10" t="s">
        <v>459</v>
      </c>
      <c r="C53" s="6"/>
      <c r="D53" s="34"/>
    </row>
    <row r="54" spans="1:4" ht="49.5">
      <c r="A54" s="67"/>
      <c r="B54" s="10" t="s">
        <v>460</v>
      </c>
      <c r="C54" s="6"/>
      <c r="D54" s="34"/>
    </row>
    <row r="55" spans="1:4" ht="49.5">
      <c r="A55" s="67"/>
      <c r="B55" s="10" t="s">
        <v>189</v>
      </c>
      <c r="C55" s="6"/>
      <c r="D55" s="34"/>
    </row>
    <row r="56" spans="1:4" ht="33">
      <c r="A56" s="17" t="s">
        <v>28</v>
      </c>
      <c r="B56" s="5" t="s">
        <v>29</v>
      </c>
      <c r="C56" s="6">
        <f>C57+C66</f>
        <v>4</v>
      </c>
      <c r="D56" s="48"/>
    </row>
    <row r="57" spans="1:4" ht="33">
      <c r="A57" s="17" t="s">
        <v>12</v>
      </c>
      <c r="B57" s="5" t="s">
        <v>182</v>
      </c>
      <c r="C57" s="6">
        <f>C58+C62</f>
        <v>2</v>
      </c>
      <c r="D57" s="48"/>
    </row>
    <row r="58" spans="1:4" ht="33">
      <c r="A58" s="18" t="s">
        <v>123</v>
      </c>
      <c r="B58" s="8" t="s">
        <v>546</v>
      </c>
      <c r="C58" s="9">
        <v>1</v>
      </c>
      <c r="D58" s="48" t="s">
        <v>603</v>
      </c>
    </row>
    <row r="59" spans="1:4" ht="16.5">
      <c r="A59" s="64"/>
      <c r="B59" s="10" t="s">
        <v>317</v>
      </c>
      <c r="C59" s="9"/>
      <c r="D59" s="48"/>
    </row>
    <row r="60" spans="1:4" ht="16.5">
      <c r="A60" s="64"/>
      <c r="B60" s="10" t="s">
        <v>316</v>
      </c>
      <c r="C60" s="9"/>
      <c r="D60" s="48"/>
    </row>
    <row r="61" spans="1:4" ht="16.5">
      <c r="A61" s="64"/>
      <c r="B61" s="10" t="s">
        <v>209</v>
      </c>
      <c r="C61" s="6"/>
      <c r="D61" s="48"/>
    </row>
    <row r="62" spans="1:4" ht="49.5">
      <c r="A62" s="18" t="s">
        <v>124</v>
      </c>
      <c r="B62" s="8" t="s">
        <v>30</v>
      </c>
      <c r="C62" s="9">
        <v>1</v>
      </c>
      <c r="D62" s="48" t="s">
        <v>604</v>
      </c>
    </row>
    <row r="63" spans="1:4" ht="49.5">
      <c r="A63" s="64"/>
      <c r="B63" s="10" t="s">
        <v>318</v>
      </c>
      <c r="C63" s="9"/>
      <c r="D63" s="49"/>
    </row>
    <row r="64" spans="1:4" ht="49.5">
      <c r="A64" s="64"/>
      <c r="B64" s="10" t="s">
        <v>319</v>
      </c>
      <c r="C64" s="9"/>
      <c r="D64" s="48"/>
    </row>
    <row r="65" spans="1:4" ht="16.5">
      <c r="A65" s="64"/>
      <c r="B65" s="10" t="s">
        <v>210</v>
      </c>
      <c r="C65" s="9"/>
      <c r="D65" s="48"/>
    </row>
    <row r="66" spans="1:4" ht="16.5">
      <c r="A66" s="17" t="s">
        <v>13</v>
      </c>
      <c r="B66" s="5" t="s">
        <v>32</v>
      </c>
      <c r="C66" s="6">
        <f>C67+C71</f>
        <v>2</v>
      </c>
      <c r="D66" s="48"/>
    </row>
    <row r="67" spans="1:4" ht="49.5">
      <c r="A67" s="18" t="s">
        <v>125</v>
      </c>
      <c r="B67" s="8" t="s">
        <v>33</v>
      </c>
      <c r="C67" s="9">
        <v>1</v>
      </c>
      <c r="D67" s="48" t="s">
        <v>605</v>
      </c>
    </row>
    <row r="68" spans="1:4" ht="16.5">
      <c r="A68" s="64"/>
      <c r="B68" s="10" t="s">
        <v>34</v>
      </c>
      <c r="C68" s="9"/>
      <c r="D68" s="49"/>
    </row>
    <row r="69" spans="1:4" ht="33">
      <c r="A69" s="64"/>
      <c r="B69" s="10" t="s">
        <v>35</v>
      </c>
      <c r="C69" s="9"/>
      <c r="D69" s="48"/>
    </row>
    <row r="70" spans="1:4" ht="33">
      <c r="A70" s="64"/>
      <c r="B70" s="10" t="s">
        <v>36</v>
      </c>
      <c r="C70" s="9"/>
      <c r="D70" s="48"/>
    </row>
    <row r="71" spans="1:4" ht="49.5">
      <c r="A71" s="18" t="s">
        <v>126</v>
      </c>
      <c r="B71" s="8" t="s">
        <v>37</v>
      </c>
      <c r="C71" s="9">
        <v>1</v>
      </c>
      <c r="D71" s="48" t="s">
        <v>608</v>
      </c>
    </row>
    <row r="72" spans="1:4" ht="33">
      <c r="A72" s="64"/>
      <c r="B72" s="10" t="s">
        <v>320</v>
      </c>
      <c r="C72" s="9"/>
      <c r="D72" s="48"/>
    </row>
    <row r="73" spans="1:4" ht="33">
      <c r="A73" s="64"/>
      <c r="B73" s="10" t="s">
        <v>321</v>
      </c>
      <c r="C73" s="9"/>
      <c r="D73" s="48"/>
    </row>
    <row r="74" spans="1:4" ht="33">
      <c r="A74" s="64"/>
      <c r="B74" s="10" t="s">
        <v>322</v>
      </c>
      <c r="C74" s="9"/>
      <c r="D74" s="48"/>
    </row>
    <row r="75" spans="1:4" ht="33">
      <c r="A75" s="64"/>
      <c r="B75" s="10" t="s">
        <v>349</v>
      </c>
      <c r="C75" s="9"/>
      <c r="D75" s="48"/>
    </row>
    <row r="76" spans="1:4" ht="16.5">
      <c r="A76" s="17" t="s">
        <v>40</v>
      </c>
      <c r="B76" s="5" t="s">
        <v>41</v>
      </c>
      <c r="C76" s="6">
        <f>C77+C88+C100+C104+C108+C120</f>
        <v>10</v>
      </c>
      <c r="D76" s="34"/>
    </row>
    <row r="77" spans="1:4" ht="33">
      <c r="A77" s="17" t="s">
        <v>17</v>
      </c>
      <c r="B77" s="5" t="s">
        <v>42</v>
      </c>
      <c r="C77" s="6">
        <f>C78+C82+C85</f>
        <v>3</v>
      </c>
      <c r="D77" s="34"/>
    </row>
    <row r="78" spans="1:4" ht="33">
      <c r="A78" s="18" t="s">
        <v>129</v>
      </c>
      <c r="B78" s="8" t="s">
        <v>43</v>
      </c>
      <c r="C78" s="9">
        <v>1</v>
      </c>
      <c r="D78" s="23" t="s">
        <v>586</v>
      </c>
    </row>
    <row r="79" spans="1:4" ht="16.5">
      <c r="A79" s="64"/>
      <c r="B79" s="10" t="s">
        <v>484</v>
      </c>
      <c r="C79" s="9"/>
      <c r="D79" s="34"/>
    </row>
    <row r="80" spans="1:4" ht="33">
      <c r="A80" s="64"/>
      <c r="B80" s="10" t="s">
        <v>485</v>
      </c>
      <c r="C80" s="9"/>
      <c r="D80" s="34"/>
    </row>
    <row r="81" spans="1:4" ht="16.5">
      <c r="A81" s="64"/>
      <c r="B81" s="10" t="s">
        <v>44</v>
      </c>
      <c r="C81" s="9"/>
      <c r="D81" s="34"/>
    </row>
    <row r="82" spans="1:4" ht="49.5">
      <c r="A82" s="18" t="s">
        <v>130</v>
      </c>
      <c r="B82" s="8" t="s">
        <v>45</v>
      </c>
      <c r="C82" s="9">
        <v>1</v>
      </c>
      <c r="D82" s="23" t="s">
        <v>586</v>
      </c>
    </row>
    <row r="83" spans="1:4" ht="33">
      <c r="A83" s="64"/>
      <c r="B83" s="10" t="s">
        <v>482</v>
      </c>
      <c r="C83" s="9"/>
      <c r="D83" s="34"/>
    </row>
    <row r="84" spans="1:4" ht="33">
      <c r="A84" s="64"/>
      <c r="B84" s="10" t="s">
        <v>483</v>
      </c>
      <c r="C84" s="9"/>
      <c r="D84" s="34"/>
    </row>
    <row r="85" spans="1:4" ht="49.5">
      <c r="A85" s="18" t="s">
        <v>131</v>
      </c>
      <c r="B85" s="8" t="s">
        <v>46</v>
      </c>
      <c r="C85" s="9">
        <v>1</v>
      </c>
      <c r="D85" s="34" t="s">
        <v>666</v>
      </c>
    </row>
    <row r="86" spans="1:4" ht="33">
      <c r="A86" s="64"/>
      <c r="B86" s="10" t="s">
        <v>480</v>
      </c>
      <c r="C86" s="11"/>
      <c r="D86" s="34"/>
    </row>
    <row r="87" spans="1:4" ht="82.5">
      <c r="A87" s="64"/>
      <c r="B87" s="10" t="s">
        <v>481</v>
      </c>
      <c r="C87" s="11"/>
      <c r="D87" s="34"/>
    </row>
    <row r="88" spans="1:4" ht="49.5">
      <c r="A88" s="17" t="s">
        <v>18</v>
      </c>
      <c r="B88" s="5" t="s">
        <v>547</v>
      </c>
      <c r="C88" s="6">
        <f>C89+C93+C96</f>
        <v>2</v>
      </c>
      <c r="D88" s="55" t="s">
        <v>650</v>
      </c>
    </row>
    <row r="89" spans="1:4" ht="16.5">
      <c r="A89" s="18" t="s">
        <v>132</v>
      </c>
      <c r="B89" s="8" t="s">
        <v>548</v>
      </c>
      <c r="C89" s="9">
        <v>0.5</v>
      </c>
      <c r="D89" s="34"/>
    </row>
    <row r="90" spans="1:4" ht="16.5">
      <c r="A90" s="64"/>
      <c r="B90" s="10" t="s">
        <v>375</v>
      </c>
      <c r="C90" s="9"/>
      <c r="D90" s="34"/>
    </row>
    <row r="91" spans="1:4" ht="16.5">
      <c r="A91" s="64"/>
      <c r="B91" s="10" t="s">
        <v>379</v>
      </c>
      <c r="C91" s="9"/>
      <c r="D91" s="34"/>
    </row>
    <row r="92" spans="1:4" ht="16.5">
      <c r="A92" s="64"/>
      <c r="B92" s="10" t="s">
        <v>197</v>
      </c>
      <c r="C92" s="9"/>
      <c r="D92" s="34"/>
    </row>
    <row r="93" spans="1:4" ht="66">
      <c r="A93" s="18" t="s">
        <v>133</v>
      </c>
      <c r="B93" s="8" t="s">
        <v>549</v>
      </c>
      <c r="C93" s="9">
        <v>0.5</v>
      </c>
      <c r="D93" s="55" t="s">
        <v>587</v>
      </c>
    </row>
    <row r="94" spans="1:4" ht="16.5">
      <c r="A94" s="64"/>
      <c r="B94" s="10" t="s">
        <v>380</v>
      </c>
      <c r="C94" s="9"/>
      <c r="D94" s="34"/>
    </row>
    <row r="95" spans="1:4" ht="16.5">
      <c r="A95" s="64"/>
      <c r="B95" s="10" t="s">
        <v>183</v>
      </c>
      <c r="C95" s="9"/>
      <c r="D95" s="34"/>
    </row>
    <row r="96" spans="1:4" ht="66">
      <c r="A96" s="18" t="s">
        <v>134</v>
      </c>
      <c r="B96" s="8" t="s">
        <v>47</v>
      </c>
      <c r="C96" s="9">
        <v>1</v>
      </c>
      <c r="D96" s="55" t="s">
        <v>588</v>
      </c>
    </row>
    <row r="97" spans="1:4" ht="33">
      <c r="A97" s="68"/>
      <c r="B97" s="10" t="s">
        <v>48</v>
      </c>
      <c r="C97" s="11"/>
      <c r="D97" s="34"/>
    </row>
    <row r="98" spans="1:4" ht="33">
      <c r="A98" s="68"/>
      <c r="B98" s="10" t="s">
        <v>49</v>
      </c>
      <c r="C98" s="11"/>
      <c r="D98" s="34"/>
    </row>
    <row r="99" spans="1:4" ht="33">
      <c r="A99" s="68"/>
      <c r="B99" s="10" t="s">
        <v>50</v>
      </c>
      <c r="C99" s="11"/>
      <c r="D99" s="34"/>
    </row>
    <row r="100" spans="1:4" ht="49.5">
      <c r="A100" s="17" t="s">
        <v>19</v>
      </c>
      <c r="B100" s="5" t="s">
        <v>199</v>
      </c>
      <c r="C100" s="6">
        <v>1</v>
      </c>
      <c r="D100" s="34" t="s">
        <v>589</v>
      </c>
    </row>
    <row r="101" spans="1:4" ht="33">
      <c r="A101" s="64"/>
      <c r="B101" s="10" t="s">
        <v>461</v>
      </c>
      <c r="C101" s="11"/>
      <c r="D101" s="34"/>
    </row>
    <row r="102" spans="1:4" ht="33">
      <c r="A102" s="64"/>
      <c r="B102" s="10" t="s">
        <v>462</v>
      </c>
      <c r="C102" s="11"/>
      <c r="D102" s="34"/>
    </row>
    <row r="103" spans="1:4" ht="33">
      <c r="A103" s="64"/>
      <c r="B103" s="10" t="s">
        <v>325</v>
      </c>
      <c r="C103" s="11"/>
      <c r="D103" s="34"/>
    </row>
    <row r="104" spans="1:4" ht="115.5">
      <c r="A104" s="17" t="s">
        <v>20</v>
      </c>
      <c r="B104" s="5" t="s">
        <v>211</v>
      </c>
      <c r="C104" s="6">
        <v>1</v>
      </c>
      <c r="D104" s="34" t="s">
        <v>590</v>
      </c>
    </row>
    <row r="105" spans="1:4" ht="33">
      <c r="A105" s="64"/>
      <c r="B105" s="10" t="s">
        <v>465</v>
      </c>
      <c r="C105" s="11"/>
      <c r="D105" s="34"/>
    </row>
    <row r="106" spans="1:4" ht="16.5">
      <c r="A106" s="64"/>
      <c r="B106" s="10" t="s">
        <v>464</v>
      </c>
      <c r="C106" s="11"/>
      <c r="D106" s="34"/>
    </row>
    <row r="107" spans="1:4" ht="33">
      <c r="A107" s="64"/>
      <c r="B107" s="10" t="s">
        <v>463</v>
      </c>
      <c r="C107" s="11"/>
      <c r="D107" s="34"/>
    </row>
    <row r="108" spans="1:4" ht="49.5">
      <c r="A108" s="17" t="s">
        <v>21</v>
      </c>
      <c r="B108" s="5" t="s">
        <v>445</v>
      </c>
      <c r="C108" s="6">
        <f>C109+C116+C112</f>
        <v>2.5</v>
      </c>
      <c r="D108" s="56"/>
    </row>
    <row r="109" spans="1:4" ht="165">
      <c r="A109" s="18" t="s">
        <v>292</v>
      </c>
      <c r="B109" s="8" t="s">
        <v>52</v>
      </c>
      <c r="C109" s="9">
        <v>0.5</v>
      </c>
      <c r="D109" s="23" t="s">
        <v>597</v>
      </c>
    </row>
    <row r="110" spans="1:4" ht="16.5">
      <c r="A110" s="64"/>
      <c r="B110" s="10" t="s">
        <v>466</v>
      </c>
      <c r="C110" s="9"/>
      <c r="D110" s="57"/>
    </row>
    <row r="111" spans="1:4" ht="16.5">
      <c r="A111" s="64"/>
      <c r="B111" s="10" t="s">
        <v>53</v>
      </c>
      <c r="C111" s="9"/>
      <c r="D111" s="34"/>
    </row>
    <row r="112" spans="1:4" ht="49.5">
      <c r="A112" s="18" t="s">
        <v>293</v>
      </c>
      <c r="B112" s="8" t="s">
        <v>55</v>
      </c>
      <c r="C112" s="9">
        <v>1</v>
      </c>
      <c r="D112" s="23" t="s">
        <v>598</v>
      </c>
    </row>
    <row r="113" spans="1:4" ht="16.5">
      <c r="A113" s="64"/>
      <c r="B113" s="10" t="s">
        <v>56</v>
      </c>
      <c r="C113" s="9"/>
      <c r="D113" s="34"/>
    </row>
    <row r="114" spans="1:4" ht="33">
      <c r="A114" s="64"/>
      <c r="B114" s="10" t="s">
        <v>57</v>
      </c>
      <c r="C114" s="9"/>
      <c r="D114" s="34"/>
    </row>
    <row r="115" spans="1:4" ht="16.5">
      <c r="A115" s="64"/>
      <c r="B115" s="10" t="s">
        <v>58</v>
      </c>
      <c r="C115" s="9"/>
      <c r="D115" s="34"/>
    </row>
    <row r="116" spans="1:4" ht="49.5">
      <c r="A116" s="18" t="s">
        <v>294</v>
      </c>
      <c r="B116" s="8" t="s">
        <v>176</v>
      </c>
      <c r="C116" s="9">
        <v>1</v>
      </c>
      <c r="D116" s="34"/>
    </row>
    <row r="117" spans="1:4" ht="33">
      <c r="A117" s="64"/>
      <c r="B117" s="10" t="s">
        <v>177</v>
      </c>
      <c r="C117" s="9"/>
      <c r="D117" s="34" t="s">
        <v>599</v>
      </c>
    </row>
    <row r="118" spans="1:4" ht="49.5">
      <c r="A118" s="64"/>
      <c r="B118" s="10" t="s">
        <v>178</v>
      </c>
      <c r="C118" s="9"/>
      <c r="D118" s="34" t="s">
        <v>600</v>
      </c>
    </row>
    <row r="119" spans="1:4" s="13" customFormat="1" ht="49.5">
      <c r="A119" s="64"/>
      <c r="B119" s="10" t="s">
        <v>444</v>
      </c>
      <c r="C119" s="9"/>
      <c r="D119" s="34" t="s">
        <v>601</v>
      </c>
    </row>
    <row r="120" spans="1:4" ht="82.5">
      <c r="A120" s="17" t="s">
        <v>326</v>
      </c>
      <c r="B120" s="5" t="s">
        <v>327</v>
      </c>
      <c r="C120" s="6">
        <v>0.5</v>
      </c>
      <c r="D120" s="34" t="s">
        <v>602</v>
      </c>
    </row>
    <row r="121" spans="1:4" ht="16.5">
      <c r="A121" s="64"/>
      <c r="B121" s="10" t="s">
        <v>467</v>
      </c>
      <c r="C121" s="9"/>
      <c r="D121" s="34"/>
    </row>
    <row r="122" spans="1:4" ht="16.5">
      <c r="A122" s="65"/>
      <c r="B122" s="10" t="s">
        <v>475</v>
      </c>
      <c r="C122" s="9"/>
      <c r="D122" s="34"/>
    </row>
    <row r="123" spans="1:4" ht="33">
      <c r="A123" s="17" t="s">
        <v>59</v>
      </c>
      <c r="B123" s="5" t="s">
        <v>109</v>
      </c>
      <c r="C123" s="6">
        <f>C124+C128+C132+C135</f>
        <v>4</v>
      </c>
      <c r="D123" s="34"/>
    </row>
    <row r="124" spans="1:4" ht="49.5">
      <c r="A124" s="17" t="s">
        <v>23</v>
      </c>
      <c r="B124" s="5" t="s">
        <v>200</v>
      </c>
      <c r="C124" s="6">
        <v>1</v>
      </c>
      <c r="D124" s="34" t="s">
        <v>618</v>
      </c>
    </row>
    <row r="125" spans="1:4" ht="33">
      <c r="A125" s="64"/>
      <c r="B125" s="10" t="s">
        <v>60</v>
      </c>
      <c r="C125" s="9"/>
      <c r="D125" s="34"/>
    </row>
    <row r="126" spans="1:4" ht="33">
      <c r="A126" s="64"/>
      <c r="B126" s="10" t="s">
        <v>357</v>
      </c>
      <c r="C126" s="9"/>
      <c r="D126" s="34"/>
    </row>
    <row r="127" spans="1:4" ht="33">
      <c r="A127" s="64"/>
      <c r="B127" s="10" t="s">
        <v>233</v>
      </c>
      <c r="C127" s="9"/>
      <c r="D127" s="34"/>
    </row>
    <row r="128" spans="1:4" ht="82.5">
      <c r="A128" s="17" t="s">
        <v>24</v>
      </c>
      <c r="B128" s="5" t="s">
        <v>344</v>
      </c>
      <c r="C128" s="6">
        <v>1</v>
      </c>
      <c r="D128" s="34" t="s">
        <v>619</v>
      </c>
    </row>
    <row r="129" spans="1:4" ht="33">
      <c r="A129" s="64"/>
      <c r="B129" s="10" t="s">
        <v>60</v>
      </c>
      <c r="C129" s="9"/>
      <c r="D129" s="34"/>
    </row>
    <row r="130" spans="1:4" ht="33">
      <c r="A130" s="64"/>
      <c r="B130" s="10" t="s">
        <v>213</v>
      </c>
      <c r="C130" s="9"/>
      <c r="D130" s="34"/>
    </row>
    <row r="131" spans="1:4" ht="33">
      <c r="A131" s="64"/>
      <c r="B131" s="10" t="s">
        <v>62</v>
      </c>
      <c r="C131" s="9"/>
      <c r="D131" s="34"/>
    </row>
    <row r="132" spans="1:4" ht="82.5">
      <c r="A132" s="17" t="s">
        <v>25</v>
      </c>
      <c r="B132" s="5" t="s">
        <v>298</v>
      </c>
      <c r="C132" s="6">
        <v>1</v>
      </c>
      <c r="D132" s="34" t="s">
        <v>622</v>
      </c>
    </row>
    <row r="133" spans="1:4" ht="16.5">
      <c r="A133" s="67"/>
      <c r="B133" s="10" t="s">
        <v>63</v>
      </c>
      <c r="C133" s="9"/>
      <c r="D133" s="34"/>
    </row>
    <row r="134" spans="1:4" ht="16.5">
      <c r="A134" s="67"/>
      <c r="B134" s="10" t="s">
        <v>64</v>
      </c>
      <c r="C134" s="9"/>
      <c r="D134" s="34"/>
    </row>
    <row r="135" spans="1:4" ht="82.5">
      <c r="A135" s="17" t="s">
        <v>257</v>
      </c>
      <c r="B135" s="5" t="s">
        <v>299</v>
      </c>
      <c r="C135" s="6">
        <v>1</v>
      </c>
      <c r="D135" s="34" t="s">
        <v>623</v>
      </c>
    </row>
    <row r="136" spans="1:4" ht="16.5">
      <c r="A136" s="67"/>
      <c r="B136" s="14" t="s">
        <v>65</v>
      </c>
      <c r="C136" s="9"/>
      <c r="D136" s="34"/>
    </row>
    <row r="137" spans="1:4" ht="16.5">
      <c r="A137" s="67"/>
      <c r="B137" s="14" t="s">
        <v>66</v>
      </c>
      <c r="C137" s="9"/>
      <c r="D137" s="34"/>
    </row>
    <row r="138" spans="1:4" ht="33">
      <c r="A138" s="17" t="s">
        <v>67</v>
      </c>
      <c r="B138" s="5" t="s">
        <v>68</v>
      </c>
      <c r="C138" s="6">
        <f>C139+C145+C148+C151+C154+C160+C163+C167+C157+C173+C176</f>
        <v>10</v>
      </c>
      <c r="D138" s="34"/>
    </row>
    <row r="139" spans="1:4" ht="33">
      <c r="A139" s="17" t="s">
        <v>91</v>
      </c>
      <c r="B139" s="5" t="s">
        <v>69</v>
      </c>
      <c r="C139" s="6">
        <v>1</v>
      </c>
      <c r="D139" s="34" t="s">
        <v>625</v>
      </c>
    </row>
    <row r="140" spans="1:4" ht="16.5">
      <c r="A140" s="64"/>
      <c r="B140" s="10" t="s">
        <v>70</v>
      </c>
      <c r="C140" s="9"/>
      <c r="D140" s="34"/>
    </row>
    <row r="141" spans="1:4" ht="33">
      <c r="A141" s="64"/>
      <c r="B141" s="10" t="s">
        <v>468</v>
      </c>
      <c r="C141" s="9"/>
      <c r="D141" s="34"/>
    </row>
    <row r="142" spans="1:4" ht="33">
      <c r="A142" s="64"/>
      <c r="B142" s="10" t="s">
        <v>469</v>
      </c>
      <c r="C142" s="9"/>
      <c r="D142" s="34"/>
    </row>
    <row r="143" spans="1:4" ht="33">
      <c r="A143" s="64"/>
      <c r="B143" s="10" t="s">
        <v>470</v>
      </c>
      <c r="C143" s="9"/>
      <c r="D143" s="49"/>
    </row>
    <row r="144" spans="1:4" ht="16.5">
      <c r="A144" s="64"/>
      <c r="B144" s="10" t="s">
        <v>358</v>
      </c>
      <c r="C144" s="9"/>
      <c r="D144" s="34"/>
    </row>
    <row r="145" spans="1:4" ht="49.5">
      <c r="A145" s="17" t="s">
        <v>92</v>
      </c>
      <c r="B145" s="5" t="s">
        <v>167</v>
      </c>
      <c r="C145" s="6">
        <v>0.5</v>
      </c>
      <c r="D145" s="34" t="s">
        <v>624</v>
      </c>
    </row>
    <row r="146" spans="1:4" ht="16.5">
      <c r="A146" s="64"/>
      <c r="B146" s="10" t="s">
        <v>471</v>
      </c>
      <c r="C146" s="9"/>
      <c r="D146" s="49"/>
    </row>
    <row r="147" spans="1:4" ht="16.5">
      <c r="A147" s="64"/>
      <c r="B147" s="10" t="s">
        <v>74</v>
      </c>
      <c r="C147" s="9"/>
      <c r="D147" s="34"/>
    </row>
    <row r="148" spans="1:4" ht="132">
      <c r="A148" s="17" t="s">
        <v>93</v>
      </c>
      <c r="B148" s="5" t="s">
        <v>201</v>
      </c>
      <c r="C148" s="6">
        <v>0.5</v>
      </c>
      <c r="D148" s="34" t="s">
        <v>667</v>
      </c>
    </row>
    <row r="149" spans="1:4" ht="16.5">
      <c r="A149" s="64"/>
      <c r="B149" s="10" t="s">
        <v>471</v>
      </c>
      <c r="C149" s="9"/>
      <c r="D149" s="34"/>
    </row>
    <row r="150" spans="1:4" ht="16.5">
      <c r="A150" s="64"/>
      <c r="B150" s="10" t="s">
        <v>74</v>
      </c>
      <c r="C150" s="9"/>
      <c r="D150" s="34"/>
    </row>
    <row r="151" spans="1:4" ht="49.5">
      <c r="A151" s="17" t="s">
        <v>135</v>
      </c>
      <c r="B151" s="5" t="s">
        <v>202</v>
      </c>
      <c r="C151" s="6">
        <v>0.5</v>
      </c>
      <c r="D151" s="34" t="s">
        <v>626</v>
      </c>
    </row>
    <row r="152" spans="1:4" ht="16.5">
      <c r="A152" s="64"/>
      <c r="B152" s="10" t="s">
        <v>471</v>
      </c>
      <c r="C152" s="9"/>
      <c r="D152" s="34"/>
    </row>
    <row r="153" spans="1:4" ht="16.5">
      <c r="A153" s="64"/>
      <c r="B153" s="10" t="s">
        <v>74</v>
      </c>
      <c r="C153" s="9"/>
      <c r="D153" s="34"/>
    </row>
    <row r="154" spans="1:4" ht="49.5">
      <c r="A154" s="17" t="s">
        <v>136</v>
      </c>
      <c r="B154" s="5" t="s">
        <v>203</v>
      </c>
      <c r="C154" s="6">
        <v>0.5</v>
      </c>
      <c r="D154" s="34" t="s">
        <v>626</v>
      </c>
    </row>
    <row r="155" spans="1:4" ht="16.5">
      <c r="A155" s="64"/>
      <c r="B155" s="10" t="s">
        <v>471</v>
      </c>
      <c r="C155" s="9"/>
      <c r="D155" s="34"/>
    </row>
    <row r="156" spans="1:4" ht="16.5">
      <c r="A156" s="64"/>
      <c r="B156" s="10" t="s">
        <v>74</v>
      </c>
      <c r="C156" s="9"/>
      <c r="D156" s="34"/>
    </row>
    <row r="157" spans="1:4" ht="49.5">
      <c r="A157" s="17" t="s">
        <v>137</v>
      </c>
      <c r="B157" s="15" t="s">
        <v>258</v>
      </c>
      <c r="C157" s="6">
        <v>1</v>
      </c>
      <c r="D157" s="34" t="s">
        <v>625</v>
      </c>
    </row>
    <row r="158" spans="1:4" ht="16.5">
      <c r="A158" s="64"/>
      <c r="B158" s="14" t="s">
        <v>63</v>
      </c>
      <c r="C158" s="16"/>
      <c r="D158" s="34"/>
    </row>
    <row r="159" spans="1:4" ht="16.5">
      <c r="A159" s="64"/>
      <c r="B159" s="14" t="s">
        <v>64</v>
      </c>
      <c r="C159" s="16"/>
      <c r="D159" s="34"/>
    </row>
    <row r="160" spans="1:4" ht="49.5">
      <c r="A160" s="17" t="s">
        <v>138</v>
      </c>
      <c r="B160" s="5" t="s">
        <v>75</v>
      </c>
      <c r="C160" s="6">
        <v>1</v>
      </c>
      <c r="D160" s="34" t="s">
        <v>628</v>
      </c>
    </row>
    <row r="161" spans="1:4" ht="16.5">
      <c r="A161" s="67"/>
      <c r="B161" s="10" t="s">
        <v>168</v>
      </c>
      <c r="C161" s="6"/>
      <c r="D161" s="34"/>
    </row>
    <row r="162" spans="1:4" ht="16.5">
      <c r="A162" s="67"/>
      <c r="B162" s="10" t="s">
        <v>169</v>
      </c>
      <c r="C162" s="6"/>
      <c r="D162" s="34"/>
    </row>
    <row r="163" spans="1:4" ht="49.5">
      <c r="A163" s="17" t="s">
        <v>139</v>
      </c>
      <c r="B163" s="5" t="s">
        <v>179</v>
      </c>
      <c r="C163" s="6">
        <v>1</v>
      </c>
      <c r="D163" s="34" t="s">
        <v>630</v>
      </c>
    </row>
    <row r="164" spans="1:4" ht="16.5">
      <c r="A164" s="64"/>
      <c r="B164" s="10" t="s">
        <v>245</v>
      </c>
      <c r="C164" s="9"/>
      <c r="D164" s="34"/>
    </row>
    <row r="165" spans="1:4" ht="16.5">
      <c r="A165" s="64"/>
      <c r="B165" s="10" t="s">
        <v>246</v>
      </c>
      <c r="C165" s="9"/>
      <c r="D165" s="34"/>
    </row>
    <row r="166" spans="1:4" ht="16.5">
      <c r="A166" s="64"/>
      <c r="B166" s="10" t="s">
        <v>247</v>
      </c>
      <c r="C166" s="6"/>
      <c r="D166" s="34"/>
    </row>
    <row r="167" spans="1:4" ht="66">
      <c r="A167" s="17" t="s">
        <v>140</v>
      </c>
      <c r="B167" s="5" t="s">
        <v>76</v>
      </c>
      <c r="C167" s="6">
        <v>2</v>
      </c>
      <c r="D167" s="55" t="s">
        <v>631</v>
      </c>
    </row>
    <row r="168" spans="1:4" ht="16.5">
      <c r="A168" s="71"/>
      <c r="B168" s="10" t="s">
        <v>328</v>
      </c>
      <c r="C168" s="6"/>
      <c r="D168" s="55"/>
    </row>
    <row r="169" spans="1:4" ht="16.5">
      <c r="A169" s="71"/>
      <c r="B169" s="10" t="s">
        <v>359</v>
      </c>
      <c r="C169" s="6"/>
      <c r="D169" s="55"/>
    </row>
    <row r="170" spans="1:4" ht="16.5">
      <c r="A170" s="72"/>
      <c r="B170" s="10" t="s">
        <v>360</v>
      </c>
      <c r="C170" s="9"/>
      <c r="D170" s="55"/>
    </row>
    <row r="171" spans="1:4" ht="16.5">
      <c r="A171" s="72"/>
      <c r="B171" s="10" t="s">
        <v>361</v>
      </c>
      <c r="C171" s="9"/>
      <c r="D171" s="55"/>
    </row>
    <row r="172" spans="1:4" ht="16.5">
      <c r="A172" s="72"/>
      <c r="B172" s="10" t="s">
        <v>362</v>
      </c>
      <c r="C172" s="9"/>
      <c r="D172" s="55"/>
    </row>
    <row r="173" spans="1:4" ht="49.5">
      <c r="A173" s="17" t="s">
        <v>162</v>
      </c>
      <c r="B173" s="5" t="s">
        <v>180</v>
      </c>
      <c r="C173" s="6">
        <v>1</v>
      </c>
      <c r="D173" s="34" t="s">
        <v>632</v>
      </c>
    </row>
    <row r="174" spans="1:4" ht="33">
      <c r="A174" s="64"/>
      <c r="B174" s="10" t="s">
        <v>212</v>
      </c>
      <c r="C174" s="9"/>
      <c r="D174" s="55"/>
    </row>
    <row r="175" spans="1:4" ht="49.5">
      <c r="A175" s="64"/>
      <c r="B175" s="10" t="s">
        <v>77</v>
      </c>
      <c r="C175" s="9"/>
      <c r="D175" s="55"/>
    </row>
    <row r="176" spans="1:4" ht="99">
      <c r="A176" s="17" t="s">
        <v>163</v>
      </c>
      <c r="B176" s="5" t="s">
        <v>174</v>
      </c>
      <c r="C176" s="6">
        <v>1</v>
      </c>
      <c r="D176" s="55" t="s">
        <v>633</v>
      </c>
    </row>
    <row r="177" spans="1:4" ht="16.5">
      <c r="A177" s="64"/>
      <c r="B177" s="10" t="s">
        <v>283</v>
      </c>
      <c r="C177" s="9"/>
      <c r="D177" s="34"/>
    </row>
    <row r="178" spans="1:4" ht="16.5">
      <c r="A178" s="64"/>
      <c r="B178" s="10" t="s">
        <v>284</v>
      </c>
      <c r="C178" s="9"/>
      <c r="D178" s="34"/>
    </row>
    <row r="179" spans="1:4" ht="16.5">
      <c r="A179" s="17" t="s">
        <v>78</v>
      </c>
      <c r="B179" s="5" t="s">
        <v>79</v>
      </c>
      <c r="C179" s="6">
        <f>C180+C190</f>
        <v>6</v>
      </c>
      <c r="D179" s="34"/>
    </row>
    <row r="180" spans="1:4" ht="66">
      <c r="A180" s="17" t="s">
        <v>51</v>
      </c>
      <c r="B180" s="5" t="s">
        <v>80</v>
      </c>
      <c r="C180" s="6">
        <f>C181+C184+C187</f>
        <v>3</v>
      </c>
      <c r="D180" s="60"/>
    </row>
    <row r="181" spans="1:4" ht="66">
      <c r="A181" s="18" t="s">
        <v>141</v>
      </c>
      <c r="B181" s="8" t="s">
        <v>429</v>
      </c>
      <c r="C181" s="9">
        <v>1</v>
      </c>
      <c r="D181" s="8" t="s">
        <v>591</v>
      </c>
    </row>
    <row r="182" spans="1:4" ht="16.5">
      <c r="A182" s="64"/>
      <c r="B182" s="10" t="s">
        <v>430</v>
      </c>
      <c r="C182" s="9"/>
      <c r="D182" s="55"/>
    </row>
    <row r="183" spans="1:4" ht="16.5">
      <c r="A183" s="64"/>
      <c r="B183" s="10" t="s">
        <v>431</v>
      </c>
      <c r="C183" s="9"/>
      <c r="D183" s="55"/>
    </row>
    <row r="184" spans="1:4" ht="99">
      <c r="A184" s="18" t="s">
        <v>142</v>
      </c>
      <c r="B184" s="8" t="s">
        <v>198</v>
      </c>
      <c r="C184" s="9">
        <v>1</v>
      </c>
      <c r="D184" s="8" t="s">
        <v>592</v>
      </c>
    </row>
    <row r="185" spans="1:4" ht="49.5">
      <c r="A185" s="68"/>
      <c r="B185" s="10" t="s">
        <v>432</v>
      </c>
      <c r="C185" s="9"/>
      <c r="D185" s="55"/>
    </row>
    <row r="186" spans="1:4" ht="49.5">
      <c r="A186" s="68"/>
      <c r="B186" s="10" t="s">
        <v>433</v>
      </c>
      <c r="C186" s="9"/>
      <c r="D186" s="55"/>
    </row>
    <row r="187" spans="1:4" ht="247.5">
      <c r="A187" s="18" t="s">
        <v>143</v>
      </c>
      <c r="B187" s="8" t="s">
        <v>434</v>
      </c>
      <c r="C187" s="9">
        <v>1</v>
      </c>
      <c r="D187" s="34" t="s">
        <v>593</v>
      </c>
    </row>
    <row r="188" spans="1:4" ht="16.5">
      <c r="A188" s="67"/>
      <c r="B188" s="10" t="s">
        <v>63</v>
      </c>
      <c r="C188" s="6"/>
      <c r="D188" s="55"/>
    </row>
    <row r="189" spans="1:4" ht="16.5">
      <c r="A189" s="67"/>
      <c r="B189" s="10" t="s">
        <v>64</v>
      </c>
      <c r="C189" s="6"/>
      <c r="D189" s="55"/>
    </row>
    <row r="190" spans="1:4" ht="33">
      <c r="A190" s="17" t="s">
        <v>54</v>
      </c>
      <c r="B190" s="5" t="s">
        <v>204</v>
      </c>
      <c r="C190" s="6">
        <f>C194+C198+C191</f>
        <v>3</v>
      </c>
      <c r="D190" s="55"/>
    </row>
    <row r="191" spans="1:4" ht="82.5">
      <c r="A191" s="18" t="s">
        <v>144</v>
      </c>
      <c r="B191" s="8" t="s">
        <v>555</v>
      </c>
      <c r="C191" s="9">
        <v>1</v>
      </c>
      <c r="D191" s="8" t="s">
        <v>594</v>
      </c>
    </row>
    <row r="192" spans="1:4" ht="16.5">
      <c r="A192" s="68"/>
      <c r="B192" s="10" t="s">
        <v>435</v>
      </c>
      <c r="C192" s="9"/>
      <c r="D192" s="55"/>
    </row>
    <row r="193" spans="1:4" ht="16.5">
      <c r="A193" s="68"/>
      <c r="B193" s="10" t="s">
        <v>436</v>
      </c>
      <c r="C193" s="9"/>
      <c r="D193" s="55"/>
    </row>
    <row r="194" spans="1:4" ht="49.5">
      <c r="A194" s="18" t="s">
        <v>145</v>
      </c>
      <c r="B194" s="8" t="s">
        <v>556</v>
      </c>
      <c r="C194" s="9">
        <v>1</v>
      </c>
      <c r="D194" s="8" t="s">
        <v>595</v>
      </c>
    </row>
    <row r="195" spans="1:4" ht="33">
      <c r="A195" s="68"/>
      <c r="B195" s="10" t="s">
        <v>437</v>
      </c>
      <c r="C195" s="9"/>
      <c r="D195" s="55"/>
    </row>
    <row r="196" spans="1:4" ht="33">
      <c r="A196" s="68"/>
      <c r="B196" s="10" t="s">
        <v>438</v>
      </c>
      <c r="C196" s="9"/>
      <c r="D196" s="55"/>
    </row>
    <row r="197" spans="1:4" ht="33">
      <c r="A197" s="68"/>
      <c r="B197" s="10" t="s">
        <v>439</v>
      </c>
      <c r="C197" s="9"/>
      <c r="D197" s="55"/>
    </row>
    <row r="198" spans="1:4" ht="82.5">
      <c r="A198" s="18" t="s">
        <v>441</v>
      </c>
      <c r="B198" s="8" t="s">
        <v>440</v>
      </c>
      <c r="C198" s="9">
        <v>1</v>
      </c>
      <c r="D198" s="8" t="s">
        <v>596</v>
      </c>
    </row>
    <row r="199" spans="1:4" ht="16.5">
      <c r="A199" s="68"/>
      <c r="B199" s="10" t="s">
        <v>170</v>
      </c>
      <c r="C199" s="9"/>
      <c r="D199" s="34"/>
    </row>
    <row r="200" spans="1:4" ht="16.5">
      <c r="A200" s="68"/>
      <c r="B200" s="10" t="s">
        <v>171</v>
      </c>
      <c r="C200" s="9"/>
      <c r="D200" s="34"/>
    </row>
    <row r="201" spans="1:4" ht="16.5">
      <c r="A201" s="17" t="s">
        <v>81</v>
      </c>
      <c r="B201" s="5" t="s">
        <v>82</v>
      </c>
      <c r="C201" s="6">
        <f>C202+C204</f>
        <v>35</v>
      </c>
      <c r="D201" s="34"/>
    </row>
    <row r="202" spans="1:4" ht="33">
      <c r="A202" s="17" t="s">
        <v>146</v>
      </c>
      <c r="B202" s="5" t="s">
        <v>83</v>
      </c>
      <c r="C202" s="6">
        <f>C203</f>
        <v>30</v>
      </c>
      <c r="D202" s="34" t="s">
        <v>634</v>
      </c>
    </row>
    <row r="203" spans="1:4" ht="33">
      <c r="A203" s="18"/>
      <c r="B203" s="8" t="s">
        <v>447</v>
      </c>
      <c r="C203" s="9">
        <v>30</v>
      </c>
      <c r="D203" s="34"/>
    </row>
    <row r="204" spans="1:4" ht="33">
      <c r="A204" s="17" t="s">
        <v>147</v>
      </c>
      <c r="B204" s="5" t="s">
        <v>85</v>
      </c>
      <c r="C204" s="6">
        <f>C205+C209+C212+C216</f>
        <v>5</v>
      </c>
      <c r="D204" s="48"/>
    </row>
    <row r="205" spans="1:4" ht="148.5">
      <c r="A205" s="18" t="s">
        <v>148</v>
      </c>
      <c r="B205" s="8" t="s">
        <v>86</v>
      </c>
      <c r="C205" s="9">
        <v>1</v>
      </c>
      <c r="D205" s="48" t="s">
        <v>575</v>
      </c>
    </row>
    <row r="206" spans="1:4" ht="16.5">
      <c r="A206" s="64"/>
      <c r="B206" s="10" t="s">
        <v>363</v>
      </c>
      <c r="C206" s="9"/>
      <c r="D206" s="48"/>
    </row>
    <row r="207" spans="1:4" ht="16.5">
      <c r="A207" s="64"/>
      <c r="B207" s="10" t="s">
        <v>364</v>
      </c>
      <c r="C207" s="9"/>
      <c r="D207" s="48"/>
    </row>
    <row r="208" spans="1:4" ht="16.5">
      <c r="A208" s="64"/>
      <c r="B208" s="10" t="s">
        <v>332</v>
      </c>
      <c r="C208" s="9"/>
      <c r="D208" s="48"/>
    </row>
    <row r="209" spans="1:4" ht="66">
      <c r="A209" s="18" t="s">
        <v>149</v>
      </c>
      <c r="B209" s="8" t="s">
        <v>166</v>
      </c>
      <c r="C209" s="9">
        <v>0.5</v>
      </c>
      <c r="D209" s="48" t="s">
        <v>563</v>
      </c>
    </row>
    <row r="210" spans="1:4" ht="132">
      <c r="A210" s="64"/>
      <c r="B210" s="10" t="s">
        <v>304</v>
      </c>
      <c r="C210" s="9"/>
      <c r="D210" s="48" t="s">
        <v>564</v>
      </c>
    </row>
    <row r="211" spans="1:4" ht="115.5">
      <c r="A211" s="64"/>
      <c r="B211" s="10" t="s">
        <v>305</v>
      </c>
      <c r="C211" s="9"/>
      <c r="D211" s="48" t="s">
        <v>567</v>
      </c>
    </row>
    <row r="212" spans="1:4" ht="99">
      <c r="A212" s="18" t="s">
        <v>150</v>
      </c>
      <c r="B212" s="8" t="s">
        <v>308</v>
      </c>
      <c r="C212" s="9">
        <v>0.5</v>
      </c>
      <c r="D212" s="48" t="s">
        <v>635</v>
      </c>
    </row>
    <row r="213" spans="1:4" ht="16.5">
      <c r="A213" s="64"/>
      <c r="B213" s="10" t="s">
        <v>309</v>
      </c>
      <c r="C213" s="9"/>
      <c r="D213" s="49"/>
    </row>
    <row r="214" spans="1:4" ht="16.5">
      <c r="A214" s="64"/>
      <c r="B214" s="10" t="s">
        <v>306</v>
      </c>
      <c r="C214" s="9"/>
      <c r="D214" s="48"/>
    </row>
    <row r="215" spans="1:4" ht="16.5">
      <c r="A215" s="64"/>
      <c r="B215" s="10" t="s">
        <v>307</v>
      </c>
      <c r="C215" s="9"/>
      <c r="D215" s="48"/>
    </row>
    <row r="216" spans="1:4" ht="33">
      <c r="A216" s="18" t="s">
        <v>185</v>
      </c>
      <c r="B216" s="8" t="s">
        <v>310</v>
      </c>
      <c r="C216" s="9">
        <v>3</v>
      </c>
      <c r="D216" s="48"/>
    </row>
    <row r="217" spans="1:4" ht="33">
      <c r="A217" s="18" t="s">
        <v>522</v>
      </c>
      <c r="B217" s="10" t="s">
        <v>340</v>
      </c>
      <c r="C217" s="9"/>
      <c r="D217" s="48" t="s">
        <v>568</v>
      </c>
    </row>
    <row r="218" spans="1:4" ht="99">
      <c r="A218" s="18" t="s">
        <v>523</v>
      </c>
      <c r="B218" s="10" t="s">
        <v>341</v>
      </c>
      <c r="C218" s="9"/>
      <c r="D218" s="48" t="s">
        <v>576</v>
      </c>
    </row>
    <row r="219" spans="1:4" ht="66">
      <c r="A219" s="18" t="s">
        <v>524</v>
      </c>
      <c r="B219" s="10" t="s">
        <v>315</v>
      </c>
      <c r="C219" s="9"/>
      <c r="D219" s="48" t="s">
        <v>570</v>
      </c>
    </row>
    <row r="220" spans="1:4" ht="33">
      <c r="A220" s="64"/>
      <c r="B220" s="10" t="s">
        <v>314</v>
      </c>
      <c r="C220" s="9"/>
      <c r="D220" s="52"/>
    </row>
    <row r="221" spans="1:4" ht="49.5">
      <c r="A221" s="65"/>
      <c r="B221" s="10" t="s">
        <v>313</v>
      </c>
      <c r="C221" s="9"/>
      <c r="D221" s="53"/>
    </row>
    <row r="222" spans="1:4" ht="33">
      <c r="A222" s="65"/>
      <c r="B222" s="10" t="s">
        <v>311</v>
      </c>
      <c r="C222" s="9"/>
      <c r="D222" s="48"/>
    </row>
    <row r="223" spans="1:4" ht="33">
      <c r="A223" s="18" t="s">
        <v>525</v>
      </c>
      <c r="B223" s="10" t="s">
        <v>342</v>
      </c>
      <c r="C223" s="9"/>
      <c r="D223" s="48" t="s">
        <v>565</v>
      </c>
    </row>
    <row r="224" spans="1:4" ht="16.5">
      <c r="A224" s="64"/>
      <c r="B224" s="10" t="s">
        <v>343</v>
      </c>
      <c r="C224" s="9"/>
      <c r="D224" s="48"/>
    </row>
    <row r="225" spans="1:4" ht="16.5">
      <c r="A225" s="65"/>
      <c r="B225" s="10" t="s">
        <v>312</v>
      </c>
      <c r="C225" s="9"/>
      <c r="D225" s="48"/>
    </row>
    <row r="226" spans="1:4" ht="16.5">
      <c r="A226" s="18" t="s">
        <v>526</v>
      </c>
      <c r="B226" s="10" t="s">
        <v>472</v>
      </c>
      <c r="C226" s="9"/>
      <c r="D226" s="48"/>
    </row>
    <row r="227" spans="1:4" ht="99">
      <c r="A227" s="64"/>
      <c r="B227" s="10" t="s">
        <v>473</v>
      </c>
      <c r="C227" s="9"/>
      <c r="D227" s="48" t="s">
        <v>572</v>
      </c>
    </row>
    <row r="228" spans="1:4" ht="33">
      <c r="A228" s="65"/>
      <c r="B228" s="10" t="s">
        <v>474</v>
      </c>
      <c r="C228" s="9"/>
      <c r="D228" s="48" t="s">
        <v>566</v>
      </c>
    </row>
    <row r="229" spans="1:4" ht="33">
      <c r="A229" s="17" t="s">
        <v>87</v>
      </c>
      <c r="B229" s="5" t="s">
        <v>88</v>
      </c>
      <c r="C229" s="6">
        <f>C230+C233+C237+C250+C263+C272</f>
        <v>18</v>
      </c>
      <c r="D229" s="34"/>
    </row>
    <row r="230" spans="1:4" ht="49.5">
      <c r="A230" s="17" t="s">
        <v>151</v>
      </c>
      <c r="B230" s="5" t="s">
        <v>279</v>
      </c>
      <c r="C230" s="6">
        <v>1</v>
      </c>
      <c r="D230" s="34" t="s">
        <v>625</v>
      </c>
    </row>
    <row r="231" spans="1:4" ht="33">
      <c r="A231" s="67"/>
      <c r="B231" s="10" t="s">
        <v>89</v>
      </c>
      <c r="C231" s="6"/>
      <c r="D231" s="34"/>
    </row>
    <row r="232" spans="1:4" ht="16.5">
      <c r="A232" s="67"/>
      <c r="B232" s="10" t="s">
        <v>229</v>
      </c>
      <c r="C232" s="6"/>
      <c r="D232" s="34"/>
    </row>
    <row r="233" spans="1:4" ht="99">
      <c r="A233" s="17" t="s">
        <v>152</v>
      </c>
      <c r="B233" s="5" t="s">
        <v>277</v>
      </c>
      <c r="C233" s="6">
        <v>1</v>
      </c>
      <c r="D233" s="55" t="s">
        <v>573</v>
      </c>
    </row>
    <row r="234" spans="1:4" ht="33">
      <c r="A234" s="67"/>
      <c r="B234" s="10" t="s">
        <v>259</v>
      </c>
      <c r="C234" s="6"/>
      <c r="D234" s="34"/>
    </row>
    <row r="235" spans="1:4" ht="33">
      <c r="A235" s="67"/>
      <c r="B235" s="10" t="s">
        <v>260</v>
      </c>
      <c r="C235" s="6"/>
      <c r="D235" s="34"/>
    </row>
    <row r="236" spans="1:4" ht="33">
      <c r="A236" s="67"/>
      <c r="B236" s="10" t="s">
        <v>261</v>
      </c>
      <c r="C236" s="6"/>
      <c r="D236" s="34"/>
    </row>
    <row r="237" spans="1:4" ht="16.5">
      <c r="A237" s="17" t="s">
        <v>153</v>
      </c>
      <c r="B237" s="5" t="s">
        <v>287</v>
      </c>
      <c r="C237" s="6">
        <f>C238+C246</f>
        <v>5</v>
      </c>
      <c r="D237" s="34"/>
    </row>
    <row r="238" spans="1:4" ht="66">
      <c r="A238" s="18" t="s">
        <v>329</v>
      </c>
      <c r="B238" s="8" t="s">
        <v>333</v>
      </c>
      <c r="C238" s="9">
        <v>3</v>
      </c>
      <c r="D238" s="55" t="s">
        <v>640</v>
      </c>
    </row>
    <row r="239" spans="1:4" ht="16.5">
      <c r="A239" s="64"/>
      <c r="B239" s="10" t="s">
        <v>334</v>
      </c>
      <c r="C239" s="9"/>
      <c r="D239" s="55"/>
    </row>
    <row r="240" spans="1:4" ht="16.5">
      <c r="A240" s="64"/>
      <c r="B240" s="10" t="s">
        <v>365</v>
      </c>
      <c r="C240" s="9"/>
      <c r="D240" s="55"/>
    </row>
    <row r="241" spans="1:4" ht="16.5">
      <c r="A241" s="64"/>
      <c r="B241" s="10" t="s">
        <v>366</v>
      </c>
      <c r="C241" s="9"/>
      <c r="D241" s="55"/>
    </row>
    <row r="242" spans="1:4" ht="16.5">
      <c r="A242" s="64"/>
      <c r="B242" s="10" t="s">
        <v>367</v>
      </c>
      <c r="C242" s="9"/>
      <c r="D242" s="55"/>
    </row>
    <row r="243" spans="1:4" ht="16.5">
      <c r="A243" s="64"/>
      <c r="B243" s="10" t="s">
        <v>368</v>
      </c>
      <c r="C243" s="9"/>
      <c r="D243" s="56"/>
    </row>
    <row r="244" spans="1:4" ht="16.5">
      <c r="A244" s="64"/>
      <c r="B244" s="10" t="s">
        <v>369</v>
      </c>
      <c r="C244" s="9"/>
      <c r="D244" s="34"/>
    </row>
    <row r="245" spans="1:4" ht="16.5">
      <c r="A245" s="64"/>
      <c r="B245" s="10" t="s">
        <v>370</v>
      </c>
      <c r="C245" s="6"/>
      <c r="D245" s="34"/>
    </row>
    <row r="246" spans="1:4" ht="66">
      <c r="A246" s="18" t="s">
        <v>330</v>
      </c>
      <c r="B246" s="16" t="s">
        <v>262</v>
      </c>
      <c r="C246" s="9">
        <v>2</v>
      </c>
      <c r="D246" s="55" t="s">
        <v>641</v>
      </c>
    </row>
    <row r="247" spans="1:4" ht="33">
      <c r="A247" s="64"/>
      <c r="B247" s="14" t="s">
        <v>337</v>
      </c>
      <c r="C247" s="9"/>
      <c r="D247" s="34"/>
    </row>
    <row r="248" spans="1:4" ht="33">
      <c r="A248" s="64"/>
      <c r="B248" s="14" t="s">
        <v>351</v>
      </c>
      <c r="C248" s="9"/>
      <c r="D248" s="34"/>
    </row>
    <row r="249" spans="1:4" ht="33">
      <c r="A249" s="65"/>
      <c r="B249" s="14" t="s">
        <v>352</v>
      </c>
      <c r="C249" s="9"/>
      <c r="D249" s="34"/>
    </row>
    <row r="250" spans="1:4" ht="33">
      <c r="A250" s="17" t="s">
        <v>154</v>
      </c>
      <c r="B250" s="5" t="s">
        <v>263</v>
      </c>
      <c r="C250" s="6">
        <f>C251+C257+C259</f>
        <v>6</v>
      </c>
      <c r="D250" s="56"/>
    </row>
    <row r="251" spans="1:4" ht="148.5">
      <c r="A251" s="18" t="s">
        <v>285</v>
      </c>
      <c r="B251" s="8" t="s">
        <v>264</v>
      </c>
      <c r="C251" s="9">
        <v>2</v>
      </c>
      <c r="D251" s="34" t="s">
        <v>644</v>
      </c>
    </row>
    <row r="252" spans="1:4" ht="33">
      <c r="A252" s="64"/>
      <c r="B252" s="10" t="s">
        <v>265</v>
      </c>
      <c r="C252" s="9"/>
      <c r="D252" s="34"/>
    </row>
    <row r="253" spans="1:4" ht="33">
      <c r="A253" s="64"/>
      <c r="B253" s="10" t="s">
        <v>371</v>
      </c>
      <c r="C253" s="9"/>
      <c r="D253" s="34"/>
    </row>
    <row r="254" spans="1:4" ht="33">
      <c r="A254" s="64"/>
      <c r="B254" s="10" t="s">
        <v>372</v>
      </c>
      <c r="C254" s="9"/>
      <c r="D254" s="34"/>
    </row>
    <row r="255" spans="1:4" ht="33">
      <c r="A255" s="64"/>
      <c r="B255" s="10" t="s">
        <v>373</v>
      </c>
      <c r="C255" s="9"/>
      <c r="D255" s="34"/>
    </row>
    <row r="256" spans="1:4" ht="33">
      <c r="A256" s="64"/>
      <c r="B256" s="10" t="s">
        <v>374</v>
      </c>
      <c r="C256" s="9"/>
      <c r="D256" s="34"/>
    </row>
    <row r="257" spans="1:4" ht="115.5">
      <c r="A257" s="18" t="s">
        <v>286</v>
      </c>
      <c r="B257" s="8" t="s">
        <v>266</v>
      </c>
      <c r="C257" s="9">
        <v>2</v>
      </c>
      <c r="D257" s="34" t="s">
        <v>647</v>
      </c>
    </row>
    <row r="258" spans="1:4" ht="33">
      <c r="A258" s="18"/>
      <c r="B258" s="10" t="s">
        <v>256</v>
      </c>
      <c r="C258" s="9"/>
      <c r="D258" s="55"/>
    </row>
    <row r="259" spans="1:4" ht="115.5">
      <c r="A259" s="18" t="s">
        <v>331</v>
      </c>
      <c r="B259" s="8" t="s">
        <v>267</v>
      </c>
      <c r="C259" s="9">
        <v>2</v>
      </c>
      <c r="D259" s="34" t="s">
        <v>647</v>
      </c>
    </row>
    <row r="260" spans="1:4" ht="16.5">
      <c r="A260" s="64"/>
      <c r="B260" s="10" t="s">
        <v>268</v>
      </c>
      <c r="C260" s="9"/>
      <c r="D260" s="34"/>
    </row>
    <row r="261" spans="1:4" ht="16.5">
      <c r="A261" s="64"/>
      <c r="B261" s="10" t="s">
        <v>269</v>
      </c>
      <c r="C261" s="9"/>
      <c r="D261" s="34"/>
    </row>
    <row r="262" spans="1:4" ht="16.5">
      <c r="A262" s="64"/>
      <c r="B262" s="10" t="s">
        <v>216</v>
      </c>
      <c r="C262" s="9"/>
      <c r="D262" s="34"/>
    </row>
    <row r="263" spans="1:4" ht="33">
      <c r="A263" s="17" t="s">
        <v>155</v>
      </c>
      <c r="B263" s="5" t="s">
        <v>270</v>
      </c>
      <c r="C263" s="6">
        <f>C264+C268</f>
        <v>4</v>
      </c>
      <c r="D263" s="56"/>
    </row>
    <row r="264" spans="1:4" ht="49.5">
      <c r="A264" s="18" t="s">
        <v>295</v>
      </c>
      <c r="B264" s="8" t="s">
        <v>271</v>
      </c>
      <c r="C264" s="9">
        <v>2</v>
      </c>
      <c r="D264" s="55" t="s">
        <v>636</v>
      </c>
    </row>
    <row r="265" spans="1:4" ht="16.5">
      <c r="A265" s="64"/>
      <c r="B265" s="10" t="s">
        <v>226</v>
      </c>
      <c r="C265" s="9"/>
      <c r="D265" s="55"/>
    </row>
    <row r="266" spans="1:4" ht="16.5">
      <c r="A266" s="64"/>
      <c r="B266" s="10" t="s">
        <v>289</v>
      </c>
      <c r="C266" s="9"/>
      <c r="D266" s="55"/>
    </row>
    <row r="267" spans="1:4" ht="33">
      <c r="A267" s="65"/>
      <c r="B267" s="10" t="s">
        <v>242</v>
      </c>
      <c r="C267" s="9"/>
      <c r="D267" s="56"/>
    </row>
    <row r="268" spans="1:4" ht="82.5">
      <c r="A268" s="18" t="s">
        <v>296</v>
      </c>
      <c r="B268" s="8" t="s">
        <v>272</v>
      </c>
      <c r="C268" s="9">
        <v>2</v>
      </c>
      <c r="D268" s="55" t="s">
        <v>637</v>
      </c>
    </row>
    <row r="269" spans="1:4" ht="16.5">
      <c r="A269" s="64"/>
      <c r="B269" s="10" t="s">
        <v>218</v>
      </c>
      <c r="C269" s="9"/>
      <c r="D269" s="34"/>
    </row>
    <row r="270" spans="1:4" ht="33">
      <c r="A270" s="64"/>
      <c r="B270" s="10" t="s">
        <v>290</v>
      </c>
      <c r="C270" s="9"/>
      <c r="D270" s="34"/>
    </row>
    <row r="271" spans="1:4" ht="16.5">
      <c r="A271" s="64"/>
      <c r="B271" s="10" t="s">
        <v>291</v>
      </c>
      <c r="C271" s="9"/>
      <c r="D271" s="34"/>
    </row>
    <row r="272" spans="1:4" ht="49.5">
      <c r="A272" s="17" t="s">
        <v>156</v>
      </c>
      <c r="B272" s="5" t="s">
        <v>288</v>
      </c>
      <c r="C272" s="6">
        <v>1</v>
      </c>
      <c r="D272" s="55" t="s">
        <v>636</v>
      </c>
    </row>
    <row r="273" spans="1:4" ht="16.5">
      <c r="A273" s="64"/>
      <c r="B273" s="10" t="s">
        <v>273</v>
      </c>
      <c r="C273" s="9"/>
      <c r="D273" s="34"/>
    </row>
    <row r="274" spans="1:4" ht="16.5">
      <c r="A274" s="64"/>
      <c r="B274" s="10" t="s">
        <v>274</v>
      </c>
      <c r="C274" s="9"/>
      <c r="D274" s="34"/>
    </row>
    <row r="275" spans="1:4" s="13" customFormat="1" ht="33">
      <c r="A275" s="73" t="s">
        <v>574</v>
      </c>
      <c r="B275" s="74"/>
      <c r="C275" s="7">
        <f>C293+C288+C286+C282+C280+C276</f>
        <v>50</v>
      </c>
      <c r="D275" s="34" t="s">
        <v>625</v>
      </c>
    </row>
    <row r="276" spans="1:4" ht="33">
      <c r="A276" s="17">
        <v>1</v>
      </c>
      <c r="B276" s="5" t="s">
        <v>425</v>
      </c>
      <c r="C276" s="6">
        <f>SUM(C277:C279)</f>
        <v>7</v>
      </c>
      <c r="D276" s="49" t="s">
        <v>424</v>
      </c>
    </row>
    <row r="277" spans="1:4" ht="16.5">
      <c r="A277" s="4">
        <v>1.1</v>
      </c>
      <c r="B277" s="16" t="s">
        <v>400</v>
      </c>
      <c r="C277" s="9">
        <v>2</v>
      </c>
      <c r="D277" s="49" t="s">
        <v>424</v>
      </c>
    </row>
    <row r="278" spans="1:4" ht="33">
      <c r="A278" s="4">
        <v>1.2</v>
      </c>
      <c r="B278" s="16" t="s">
        <v>401</v>
      </c>
      <c r="C278" s="9">
        <v>3</v>
      </c>
      <c r="D278" s="49" t="s">
        <v>424</v>
      </c>
    </row>
    <row r="279" spans="1:4" ht="16.5">
      <c r="A279" s="4">
        <v>1.3</v>
      </c>
      <c r="B279" s="16" t="s">
        <v>402</v>
      </c>
      <c r="C279" s="9">
        <v>2</v>
      </c>
      <c r="D279" s="49" t="s">
        <v>424</v>
      </c>
    </row>
    <row r="280" spans="1:4" ht="16.5">
      <c r="A280" s="17">
        <v>2</v>
      </c>
      <c r="B280" s="5" t="s">
        <v>403</v>
      </c>
      <c r="C280" s="6">
        <f>SUM(C281:C281)</f>
        <v>4</v>
      </c>
      <c r="D280" s="49" t="s">
        <v>424</v>
      </c>
    </row>
    <row r="281" spans="1:4" ht="16.5">
      <c r="A281" s="4">
        <v>2.1</v>
      </c>
      <c r="B281" s="16" t="s">
        <v>426</v>
      </c>
      <c r="C281" s="9">
        <v>4</v>
      </c>
      <c r="D281" s="49" t="s">
        <v>424</v>
      </c>
    </row>
    <row r="282" spans="1:4" ht="33">
      <c r="A282" s="17">
        <v>3</v>
      </c>
      <c r="B282" s="5" t="s">
        <v>404</v>
      </c>
      <c r="C282" s="6">
        <f>SUM(C283:C285)</f>
        <v>18</v>
      </c>
      <c r="D282" s="49" t="s">
        <v>424</v>
      </c>
    </row>
    <row r="283" spans="1:4" ht="33">
      <c r="A283" s="4">
        <v>3.1</v>
      </c>
      <c r="B283" s="16" t="s">
        <v>405</v>
      </c>
      <c r="C283" s="9">
        <v>6</v>
      </c>
      <c r="D283" s="49" t="s">
        <v>424</v>
      </c>
    </row>
    <row r="284" spans="1:4" ht="33">
      <c r="A284" s="4">
        <v>3.2</v>
      </c>
      <c r="B284" s="16" t="s">
        <v>406</v>
      </c>
      <c r="C284" s="9">
        <v>8</v>
      </c>
      <c r="D284" s="49" t="s">
        <v>424</v>
      </c>
    </row>
    <row r="285" spans="1:4" ht="33">
      <c r="A285" s="4">
        <v>3.3</v>
      </c>
      <c r="B285" s="16" t="s">
        <v>407</v>
      </c>
      <c r="C285" s="9">
        <v>4</v>
      </c>
      <c r="D285" s="49" t="s">
        <v>424</v>
      </c>
    </row>
    <row r="286" spans="1:4" ht="16.5">
      <c r="A286" s="17">
        <v>4</v>
      </c>
      <c r="B286" s="5" t="s">
        <v>408</v>
      </c>
      <c r="C286" s="6">
        <f>SUM(C287:C287)</f>
        <v>5</v>
      </c>
      <c r="D286" s="49" t="s">
        <v>424</v>
      </c>
    </row>
    <row r="287" spans="1:4" ht="33">
      <c r="A287" s="4"/>
      <c r="B287" s="16" t="s">
        <v>409</v>
      </c>
      <c r="C287" s="9">
        <v>5</v>
      </c>
      <c r="D287" s="49" t="s">
        <v>424</v>
      </c>
    </row>
    <row r="288" spans="1:4" ht="16.5">
      <c r="A288" s="17">
        <v>5</v>
      </c>
      <c r="B288" s="5" t="s">
        <v>412</v>
      </c>
      <c r="C288" s="6">
        <f>SUM(C289:C292)</f>
        <v>10</v>
      </c>
      <c r="D288" s="49" t="s">
        <v>424</v>
      </c>
    </row>
    <row r="289" spans="1:4" ht="33">
      <c r="A289" s="4">
        <v>5.1</v>
      </c>
      <c r="B289" s="16" t="s">
        <v>421</v>
      </c>
      <c r="C289" s="9">
        <v>2</v>
      </c>
      <c r="D289" s="49" t="s">
        <v>424</v>
      </c>
    </row>
    <row r="290" spans="1:4" ht="33">
      <c r="A290" s="4">
        <v>5.2</v>
      </c>
      <c r="B290" s="16" t="s">
        <v>422</v>
      </c>
      <c r="C290" s="9">
        <v>2</v>
      </c>
      <c r="D290" s="49" t="s">
        <v>424</v>
      </c>
    </row>
    <row r="291" spans="1:4" ht="33">
      <c r="A291" s="4">
        <v>5.3</v>
      </c>
      <c r="B291" s="16" t="s">
        <v>423</v>
      </c>
      <c r="C291" s="9">
        <v>4</v>
      </c>
      <c r="D291" s="49" t="s">
        <v>424</v>
      </c>
    </row>
    <row r="292" spans="1:4" ht="16.5">
      <c r="A292" s="4">
        <v>5.4</v>
      </c>
      <c r="B292" s="16" t="s">
        <v>413</v>
      </c>
      <c r="C292" s="9">
        <v>2</v>
      </c>
      <c r="D292" s="49" t="s">
        <v>424</v>
      </c>
    </row>
    <row r="293" spans="1:4" ht="16.5">
      <c r="A293" s="17">
        <v>6</v>
      </c>
      <c r="B293" s="5" t="s">
        <v>414</v>
      </c>
      <c r="C293" s="6">
        <f>SUM(C294:C294)</f>
        <v>6</v>
      </c>
      <c r="D293" s="49" t="s">
        <v>424</v>
      </c>
    </row>
    <row r="294" spans="1:4" ht="33">
      <c r="A294" s="4"/>
      <c r="B294" s="16" t="s">
        <v>417</v>
      </c>
      <c r="C294" s="9">
        <v>6</v>
      </c>
      <c r="D294" s="49" t="s">
        <v>424</v>
      </c>
    </row>
    <row r="295" spans="1:4" ht="16.5">
      <c r="A295" s="18"/>
      <c r="B295" s="5" t="s">
        <v>551</v>
      </c>
      <c r="C295" s="7">
        <f>C8+C275</f>
        <v>150</v>
      </c>
      <c r="D295" s="49"/>
    </row>
    <row r="296" ht="16.5">
      <c r="D296" s="45"/>
    </row>
  </sheetData>
  <sheetProtection/>
  <mergeCells count="73">
    <mergeCell ref="A4:D4"/>
    <mergeCell ref="A275:B275"/>
    <mergeCell ref="A2:D2"/>
    <mergeCell ref="A3:D3"/>
    <mergeCell ref="A273:A274"/>
    <mergeCell ref="A210:A211"/>
    <mergeCell ref="A252:A256"/>
    <mergeCell ref="A206:A208"/>
    <mergeCell ref="A265:A267"/>
    <mergeCell ref="A213:A215"/>
    <mergeCell ref="A1:D1"/>
    <mergeCell ref="A192:A193"/>
    <mergeCell ref="A182:A183"/>
    <mergeCell ref="A164:A166"/>
    <mergeCell ref="A168:A172"/>
    <mergeCell ref="A8:B8"/>
    <mergeCell ref="A50:A51"/>
    <mergeCell ref="A53:A55"/>
    <mergeCell ref="A177:A178"/>
    <mergeCell ref="A174:A175"/>
    <mergeCell ref="A239:A245"/>
    <mergeCell ref="A260:A262"/>
    <mergeCell ref="A231:A232"/>
    <mergeCell ref="A234:A236"/>
    <mergeCell ref="A247:A249"/>
    <mergeCell ref="A220:A222"/>
    <mergeCell ref="A224:A225"/>
    <mergeCell ref="A227:A228"/>
    <mergeCell ref="A269:A271"/>
    <mergeCell ref="A149:A150"/>
    <mergeCell ref="A199:A200"/>
    <mergeCell ref="A152:A153"/>
    <mergeCell ref="A188:A189"/>
    <mergeCell ref="A195:A197"/>
    <mergeCell ref="A185:A186"/>
    <mergeCell ref="A161:A162"/>
    <mergeCell ref="A155:A156"/>
    <mergeCell ref="A158:A159"/>
    <mergeCell ref="A125:A127"/>
    <mergeCell ref="A129:A131"/>
    <mergeCell ref="A133:A134"/>
    <mergeCell ref="A136:A137"/>
    <mergeCell ref="A140:A144"/>
    <mergeCell ref="A94:A95"/>
    <mergeCell ref="A97:A99"/>
    <mergeCell ref="A121:A122"/>
    <mergeCell ref="A146:A147"/>
    <mergeCell ref="A41:A45"/>
    <mergeCell ref="A101:A103"/>
    <mergeCell ref="A105:A107"/>
    <mergeCell ref="A110:A111"/>
    <mergeCell ref="A113:A115"/>
    <mergeCell ref="A117:A119"/>
    <mergeCell ref="A86:A87"/>
    <mergeCell ref="A47:A48"/>
    <mergeCell ref="A72:A75"/>
    <mergeCell ref="A83:A84"/>
    <mergeCell ref="A79:A81"/>
    <mergeCell ref="A90:A92"/>
    <mergeCell ref="A12:A14"/>
    <mergeCell ref="A16:A18"/>
    <mergeCell ref="C6:C7"/>
    <mergeCell ref="A59:A61"/>
    <mergeCell ref="D6:D7"/>
    <mergeCell ref="A20:A22"/>
    <mergeCell ref="A63:A65"/>
    <mergeCell ref="A68:A70"/>
    <mergeCell ref="A38:A39"/>
    <mergeCell ref="B6:B7"/>
    <mergeCell ref="A6:A7"/>
    <mergeCell ref="A26:A28"/>
    <mergeCell ref="A31:A32"/>
    <mergeCell ref="A34:A35"/>
  </mergeCells>
  <printOptions horizontalCentered="1"/>
  <pageMargins left="0.1968503937007874" right="0.11811023622047245" top="0.11811023622047245" bottom="0.1968503937007874" header="0.11811023622047245" footer="0.11811023622047245"/>
  <pageSetup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D344"/>
  <sheetViews>
    <sheetView zoomScalePageLayoutView="0" workbookViewId="0" topLeftCell="A1">
      <selection activeCell="F11" sqref="F11"/>
    </sheetView>
  </sheetViews>
  <sheetFormatPr defaultColWidth="8.88671875" defaultRowHeight="18.75"/>
  <cols>
    <col min="1" max="1" width="4.99609375" style="42" customWidth="1"/>
    <col min="2" max="2" width="45.4453125" style="27" customWidth="1"/>
    <col min="3" max="3" width="5.88671875" style="27" customWidth="1"/>
    <col min="4" max="4" width="23.5546875" style="45" customWidth="1"/>
    <col min="5" max="16384" width="8.88671875" style="27" customWidth="1"/>
  </cols>
  <sheetData>
    <row r="1" spans="1:4" ht="16.5">
      <c r="A1" s="24"/>
      <c r="B1" s="25" t="s">
        <v>651</v>
      </c>
      <c r="C1" s="25"/>
      <c r="D1" s="43"/>
    </row>
    <row r="2" spans="1:4" ht="34.5" customHeight="1">
      <c r="A2" s="78" t="s">
        <v>580</v>
      </c>
      <c r="B2" s="78"/>
      <c r="C2" s="78"/>
      <c r="D2" s="78"/>
    </row>
    <row r="3" spans="1:4" ht="16.5">
      <c r="A3" s="79" t="s">
        <v>488</v>
      </c>
      <c r="B3" s="79"/>
      <c r="C3" s="79"/>
      <c r="D3" s="79"/>
    </row>
    <row r="4" spans="1:4" ht="16.5">
      <c r="A4" s="80" t="s">
        <v>612</v>
      </c>
      <c r="B4" s="80"/>
      <c r="C4" s="80"/>
      <c r="D4" s="80"/>
    </row>
    <row r="5" spans="1:4" ht="16.5">
      <c r="A5" s="81"/>
      <c r="B5" s="81"/>
      <c r="C5" s="81"/>
      <c r="D5" s="81"/>
    </row>
    <row r="6" spans="1:4" ht="16.5">
      <c r="A6" s="28" t="s">
        <v>1</v>
      </c>
      <c r="B6" s="26"/>
      <c r="C6" s="26"/>
      <c r="D6" s="43"/>
    </row>
    <row r="7" spans="1:4" ht="16.5" customHeight="1">
      <c r="A7" s="82" t="s">
        <v>427</v>
      </c>
      <c r="B7" s="83" t="s">
        <v>228</v>
      </c>
      <c r="C7" s="83" t="s">
        <v>2</v>
      </c>
      <c r="D7" s="83" t="s">
        <v>577</v>
      </c>
    </row>
    <row r="8" spans="1:4" ht="16.5">
      <c r="A8" s="82"/>
      <c r="B8" s="83"/>
      <c r="C8" s="83"/>
      <c r="D8" s="83"/>
    </row>
    <row r="9" spans="1:4" ht="16.5">
      <c r="A9" s="84" t="s">
        <v>550</v>
      </c>
      <c r="B9" s="84"/>
      <c r="C9" s="31">
        <f>C306+C251+C223+C201+C155+C144+C105+C75+C10</f>
        <v>100</v>
      </c>
      <c r="D9" s="44"/>
    </row>
    <row r="10" spans="1:4" ht="33">
      <c r="A10" s="29" t="s">
        <v>3</v>
      </c>
      <c r="B10" s="32" t="s">
        <v>4</v>
      </c>
      <c r="C10" s="30">
        <f>C11+C24+C37+C52+C62+C65+C69+C72</f>
        <v>12</v>
      </c>
      <c r="D10" s="32"/>
    </row>
    <row r="11" spans="1:4" ht="16.5">
      <c r="A11" s="29" t="s">
        <v>6</v>
      </c>
      <c r="B11" s="32" t="s">
        <v>5</v>
      </c>
      <c r="C11" s="30">
        <f>C12+C16+C20</f>
        <v>1.5</v>
      </c>
      <c r="D11" s="32"/>
    </row>
    <row r="12" spans="1:4" ht="33">
      <c r="A12" s="33" t="s">
        <v>112</v>
      </c>
      <c r="B12" s="34" t="s">
        <v>652</v>
      </c>
      <c r="C12" s="22">
        <v>0.5</v>
      </c>
      <c r="D12" s="34" t="s">
        <v>557</v>
      </c>
    </row>
    <row r="13" spans="1:4" ht="16.5">
      <c r="A13" s="85"/>
      <c r="B13" s="35" t="s">
        <v>355</v>
      </c>
      <c r="C13" s="22"/>
      <c r="D13" s="34"/>
    </row>
    <row r="14" spans="1:4" ht="16.5">
      <c r="A14" s="85"/>
      <c r="B14" s="35" t="s">
        <v>356</v>
      </c>
      <c r="C14" s="22"/>
      <c r="D14" s="34"/>
    </row>
    <row r="15" spans="1:4" ht="16.5">
      <c r="A15" s="85"/>
      <c r="B15" s="35" t="s">
        <v>196</v>
      </c>
      <c r="C15" s="22"/>
      <c r="D15" s="34"/>
    </row>
    <row r="16" spans="1:4" ht="66">
      <c r="A16" s="33" t="s">
        <v>113</v>
      </c>
      <c r="B16" s="34" t="s">
        <v>653</v>
      </c>
      <c r="C16" s="22">
        <v>0.5</v>
      </c>
      <c r="D16" s="34" t="s">
        <v>557</v>
      </c>
    </row>
    <row r="17" spans="1:4" ht="33">
      <c r="A17" s="85"/>
      <c r="B17" s="35" t="s">
        <v>499</v>
      </c>
      <c r="C17" s="22"/>
      <c r="D17" s="34"/>
    </row>
    <row r="18" spans="1:4" ht="33">
      <c r="A18" s="85"/>
      <c r="B18" s="35" t="s">
        <v>500</v>
      </c>
      <c r="C18" s="22"/>
      <c r="D18" s="34"/>
    </row>
    <row r="19" spans="1:4" ht="33">
      <c r="A19" s="85"/>
      <c r="B19" s="35" t="s">
        <v>8</v>
      </c>
      <c r="C19" s="22"/>
      <c r="D19" s="34"/>
    </row>
    <row r="20" spans="1:4" ht="33">
      <c r="A20" s="33" t="s">
        <v>114</v>
      </c>
      <c r="B20" s="34" t="s">
        <v>654</v>
      </c>
      <c r="C20" s="22">
        <v>0.5</v>
      </c>
      <c r="D20" s="34" t="s">
        <v>581</v>
      </c>
    </row>
    <row r="21" spans="1:4" ht="16.5">
      <c r="A21" s="85"/>
      <c r="B21" s="35" t="s">
        <v>448</v>
      </c>
      <c r="C21" s="22"/>
      <c r="D21" s="34"/>
    </row>
    <row r="22" spans="1:4" ht="16.5">
      <c r="A22" s="85"/>
      <c r="B22" s="35" t="s">
        <v>449</v>
      </c>
      <c r="C22" s="22"/>
      <c r="D22" s="34"/>
    </row>
    <row r="23" spans="1:4" ht="16.5">
      <c r="A23" s="85"/>
      <c r="B23" s="35" t="s">
        <v>10</v>
      </c>
      <c r="C23" s="22"/>
      <c r="D23" s="34"/>
    </row>
    <row r="24" spans="1:4" ht="16.5">
      <c r="A24" s="29" t="s">
        <v>7</v>
      </c>
      <c r="B24" s="32" t="s">
        <v>11</v>
      </c>
      <c r="C24" s="30">
        <f>C25+C26+C30+C31+C34</f>
        <v>3</v>
      </c>
      <c r="D24" s="34"/>
    </row>
    <row r="25" spans="1:4" ht="49.5">
      <c r="A25" s="33" t="s">
        <v>115</v>
      </c>
      <c r="B25" s="34" t="s">
        <v>655</v>
      </c>
      <c r="C25" s="22">
        <v>0.5</v>
      </c>
      <c r="D25" s="34" t="s">
        <v>582</v>
      </c>
    </row>
    <row r="26" spans="1:4" ht="40.5" customHeight="1">
      <c r="A26" s="33" t="s">
        <v>116</v>
      </c>
      <c r="B26" s="34" t="s">
        <v>237</v>
      </c>
      <c r="C26" s="22">
        <v>0.5</v>
      </c>
      <c r="D26" s="34" t="s">
        <v>582</v>
      </c>
    </row>
    <row r="27" spans="1:4" ht="16.5">
      <c r="A27" s="85"/>
      <c r="B27" s="35" t="s">
        <v>450</v>
      </c>
      <c r="C27" s="22"/>
      <c r="D27" s="34"/>
    </row>
    <row r="28" spans="1:4" ht="16.5">
      <c r="A28" s="85"/>
      <c r="B28" s="35" t="s">
        <v>451</v>
      </c>
      <c r="C28" s="22"/>
      <c r="D28" s="34"/>
    </row>
    <row r="29" spans="1:4" ht="16.5">
      <c r="A29" s="85"/>
      <c r="B29" s="35" t="s">
        <v>236</v>
      </c>
      <c r="C29" s="22"/>
      <c r="D29" s="34"/>
    </row>
    <row r="30" spans="1:4" ht="82.5">
      <c r="A30" s="33" t="s">
        <v>117</v>
      </c>
      <c r="B30" s="34" t="s">
        <v>656</v>
      </c>
      <c r="C30" s="22">
        <v>0.5</v>
      </c>
      <c r="D30" s="34" t="s">
        <v>582</v>
      </c>
    </row>
    <row r="31" spans="1:4" ht="49.5">
      <c r="A31" s="33" t="s">
        <v>118</v>
      </c>
      <c r="B31" s="34" t="s">
        <v>206</v>
      </c>
      <c r="C31" s="22">
        <v>0.5</v>
      </c>
      <c r="D31" s="34" t="s">
        <v>553</v>
      </c>
    </row>
    <row r="32" spans="1:4" ht="16.5">
      <c r="A32" s="82"/>
      <c r="B32" s="35" t="s">
        <v>452</v>
      </c>
      <c r="C32" s="22"/>
      <c r="D32" s="34"/>
    </row>
    <row r="33" spans="1:4" ht="16.5">
      <c r="A33" s="82"/>
      <c r="B33" s="35" t="s">
        <v>453</v>
      </c>
      <c r="C33" s="22"/>
      <c r="D33" s="34"/>
    </row>
    <row r="34" spans="1:4" ht="99">
      <c r="A34" s="33" t="s">
        <v>119</v>
      </c>
      <c r="B34" s="34" t="s">
        <v>300</v>
      </c>
      <c r="C34" s="22">
        <v>1</v>
      </c>
      <c r="D34" s="34" t="s">
        <v>583</v>
      </c>
    </row>
    <row r="35" spans="1:4" ht="16.5">
      <c r="A35" s="82"/>
      <c r="B35" s="35" t="s">
        <v>281</v>
      </c>
      <c r="C35" s="30"/>
      <c r="D35" s="34"/>
    </row>
    <row r="36" spans="1:4" ht="16.5">
      <c r="A36" s="82"/>
      <c r="B36" s="35" t="s">
        <v>282</v>
      </c>
      <c r="C36" s="30"/>
      <c r="D36" s="34"/>
    </row>
    <row r="37" spans="1:4" ht="16.5">
      <c r="A37" s="29" t="s">
        <v>9</v>
      </c>
      <c r="B37" s="32" t="s">
        <v>489</v>
      </c>
      <c r="C37" s="30">
        <f>C38+C41+C45+C49</f>
        <v>3</v>
      </c>
      <c r="D37" s="34"/>
    </row>
    <row r="38" spans="1:4" ht="66">
      <c r="A38" s="33" t="s">
        <v>120</v>
      </c>
      <c r="B38" s="34" t="s">
        <v>490</v>
      </c>
      <c r="C38" s="22">
        <v>0.5</v>
      </c>
      <c r="D38" s="34" t="s">
        <v>613</v>
      </c>
    </row>
    <row r="39" spans="1:4" ht="16.5">
      <c r="A39" s="85"/>
      <c r="B39" s="35" t="s">
        <v>501</v>
      </c>
      <c r="C39" s="22"/>
      <c r="D39" s="34"/>
    </row>
    <row r="40" spans="1:4" ht="16.5">
      <c r="A40" s="85"/>
      <c r="B40" s="35" t="s">
        <v>502</v>
      </c>
      <c r="C40" s="22"/>
      <c r="D40" s="34"/>
    </row>
    <row r="41" spans="1:4" ht="177" customHeight="1">
      <c r="A41" s="33" t="s">
        <v>121</v>
      </c>
      <c r="B41" s="34" t="s">
        <v>491</v>
      </c>
      <c r="C41" s="22">
        <v>0.5</v>
      </c>
      <c r="D41" s="34" t="s">
        <v>614</v>
      </c>
    </row>
    <row r="42" spans="1:4" ht="16.5">
      <c r="A42" s="85"/>
      <c r="B42" s="35" t="s">
        <v>503</v>
      </c>
      <c r="C42" s="22"/>
      <c r="D42" s="34"/>
    </row>
    <row r="43" spans="1:4" ht="16.5">
      <c r="A43" s="85"/>
      <c r="B43" s="35" t="s">
        <v>504</v>
      </c>
      <c r="C43" s="22"/>
      <c r="D43" s="34"/>
    </row>
    <row r="44" spans="1:4" ht="16.5">
      <c r="A44" s="85"/>
      <c r="B44" s="35" t="s">
        <v>492</v>
      </c>
      <c r="C44" s="22"/>
      <c r="D44" s="34"/>
    </row>
    <row r="45" spans="1:4" ht="37.5" customHeight="1">
      <c r="A45" s="33" t="s">
        <v>122</v>
      </c>
      <c r="B45" s="34" t="s">
        <v>493</v>
      </c>
      <c r="C45" s="22">
        <v>1</v>
      </c>
      <c r="D45" s="34" t="s">
        <v>615</v>
      </c>
    </row>
    <row r="46" spans="1:4" ht="16.5">
      <c r="A46" s="85"/>
      <c r="B46" s="35" t="s">
        <v>494</v>
      </c>
      <c r="C46" s="22"/>
      <c r="D46" s="34"/>
    </row>
    <row r="47" spans="1:4" ht="33">
      <c r="A47" s="85"/>
      <c r="B47" s="35" t="s">
        <v>495</v>
      </c>
      <c r="C47" s="22"/>
      <c r="D47" s="34"/>
    </row>
    <row r="48" spans="1:4" ht="33">
      <c r="A48" s="85"/>
      <c r="B48" s="35" t="s">
        <v>496</v>
      </c>
      <c r="C48" s="22"/>
      <c r="D48" s="34"/>
    </row>
    <row r="49" spans="1:4" ht="86.25" customHeight="1">
      <c r="A49" s="33" t="s">
        <v>497</v>
      </c>
      <c r="B49" s="34" t="s">
        <v>498</v>
      </c>
      <c r="C49" s="22">
        <v>1</v>
      </c>
      <c r="D49" s="34" t="s">
        <v>616</v>
      </c>
    </row>
    <row r="50" spans="1:4" ht="82.5">
      <c r="A50" s="85"/>
      <c r="B50" s="35" t="s">
        <v>657</v>
      </c>
      <c r="C50" s="22"/>
      <c r="D50" s="34"/>
    </row>
    <row r="51" spans="1:4" ht="82.5">
      <c r="A51" s="85"/>
      <c r="B51" s="35" t="s">
        <v>658</v>
      </c>
      <c r="C51" s="22"/>
      <c r="D51" s="34"/>
    </row>
    <row r="52" spans="1:4" ht="16.5">
      <c r="A52" s="29" t="s">
        <v>31</v>
      </c>
      <c r="B52" s="32" t="s">
        <v>22</v>
      </c>
      <c r="C52" s="30">
        <f>C53+C56</f>
        <v>1.5</v>
      </c>
      <c r="D52" s="34"/>
    </row>
    <row r="53" spans="1:4" ht="36.75" customHeight="1">
      <c r="A53" s="33" t="s">
        <v>505</v>
      </c>
      <c r="B53" s="34" t="s">
        <v>244</v>
      </c>
      <c r="C53" s="22">
        <v>0.5</v>
      </c>
      <c r="D53" s="34" t="s">
        <v>554</v>
      </c>
    </row>
    <row r="54" spans="1:4" ht="16.5">
      <c r="A54" s="85"/>
      <c r="B54" s="35" t="s">
        <v>507</v>
      </c>
      <c r="C54" s="20"/>
      <c r="D54" s="34"/>
    </row>
    <row r="55" spans="1:4" ht="16.5">
      <c r="A55" s="85"/>
      <c r="B55" s="35" t="s">
        <v>398</v>
      </c>
      <c r="C55" s="20"/>
      <c r="D55" s="34"/>
    </row>
    <row r="56" spans="1:4" ht="85.5" customHeight="1">
      <c r="A56" s="33" t="s">
        <v>506</v>
      </c>
      <c r="B56" s="34" t="s">
        <v>232</v>
      </c>
      <c r="C56" s="22">
        <v>1</v>
      </c>
      <c r="D56" s="34" t="s">
        <v>584</v>
      </c>
    </row>
    <row r="57" spans="1:4" ht="17.25">
      <c r="A57" s="86"/>
      <c r="B57" s="35" t="s">
        <v>454</v>
      </c>
      <c r="C57" s="36"/>
      <c r="D57" s="34"/>
    </row>
    <row r="58" spans="1:4" ht="17.25">
      <c r="A58" s="86"/>
      <c r="B58" s="35" t="s">
        <v>455</v>
      </c>
      <c r="C58" s="36"/>
      <c r="D58" s="34"/>
    </row>
    <row r="59" spans="1:4" ht="17.25">
      <c r="A59" s="86"/>
      <c r="B59" s="35" t="s">
        <v>456</v>
      </c>
      <c r="C59" s="36"/>
      <c r="D59" s="34"/>
    </row>
    <row r="60" spans="1:4" ht="17.25">
      <c r="A60" s="86"/>
      <c r="B60" s="35" t="s">
        <v>457</v>
      </c>
      <c r="C60" s="36"/>
      <c r="D60" s="34"/>
    </row>
    <row r="61" spans="1:4" ht="17.25">
      <c r="A61" s="86"/>
      <c r="B61" s="35" t="s">
        <v>207</v>
      </c>
      <c r="C61" s="36"/>
      <c r="D61" s="34"/>
    </row>
    <row r="62" spans="1:4" ht="49.5">
      <c r="A62" s="37" t="s">
        <v>353</v>
      </c>
      <c r="B62" s="32" t="s">
        <v>280</v>
      </c>
      <c r="C62" s="30">
        <v>0.5</v>
      </c>
      <c r="D62" s="34" t="s">
        <v>585</v>
      </c>
    </row>
    <row r="63" spans="1:4" ht="17.25">
      <c r="A63" s="87"/>
      <c r="B63" s="35" t="s">
        <v>458</v>
      </c>
      <c r="C63" s="36"/>
      <c r="D63" s="34"/>
    </row>
    <row r="64" spans="1:4" ht="17.25">
      <c r="A64" s="87"/>
      <c r="B64" s="35" t="s">
        <v>96</v>
      </c>
      <c r="C64" s="36"/>
      <c r="D64" s="34"/>
    </row>
    <row r="65" spans="1:4" ht="68.25" customHeight="1">
      <c r="A65" s="29" t="s">
        <v>354</v>
      </c>
      <c r="B65" s="32" t="s">
        <v>188</v>
      </c>
      <c r="C65" s="30">
        <v>0.5</v>
      </c>
      <c r="D65" s="34" t="s">
        <v>585</v>
      </c>
    </row>
    <row r="66" spans="1:4" ht="49.5">
      <c r="A66" s="82"/>
      <c r="B66" s="35" t="s">
        <v>558</v>
      </c>
      <c r="C66" s="30"/>
      <c r="D66" s="34"/>
    </row>
    <row r="67" spans="1:4" ht="49.5">
      <c r="A67" s="82"/>
      <c r="B67" s="35" t="s">
        <v>508</v>
      </c>
      <c r="C67" s="30"/>
      <c r="D67" s="34"/>
    </row>
    <row r="68" spans="1:4" ht="49.5">
      <c r="A68" s="82"/>
      <c r="B68" s="35" t="s">
        <v>348</v>
      </c>
      <c r="C68" s="30"/>
      <c r="D68" s="34"/>
    </row>
    <row r="69" spans="1:4" ht="83.25" customHeight="1">
      <c r="A69" s="30">
        <v>1.7</v>
      </c>
      <c r="B69" s="32" t="s">
        <v>559</v>
      </c>
      <c r="C69" s="30">
        <v>1</v>
      </c>
      <c r="D69" s="34" t="s">
        <v>663</v>
      </c>
    </row>
    <row r="70" spans="1:4" ht="16.5">
      <c r="A70" s="88"/>
      <c r="B70" s="35" t="s">
        <v>509</v>
      </c>
      <c r="C70" s="30"/>
      <c r="D70" s="34"/>
    </row>
    <row r="71" spans="1:4" ht="16.5">
      <c r="A71" s="88"/>
      <c r="B71" s="35" t="s">
        <v>510</v>
      </c>
      <c r="C71" s="30"/>
      <c r="D71" s="34"/>
    </row>
    <row r="72" spans="1:4" ht="84" customHeight="1">
      <c r="A72" s="30">
        <v>1.8</v>
      </c>
      <c r="B72" s="32" t="s">
        <v>190</v>
      </c>
      <c r="C72" s="30">
        <v>1</v>
      </c>
      <c r="D72" s="34" t="s">
        <v>664</v>
      </c>
    </row>
    <row r="73" spans="1:4" ht="16.5">
      <c r="A73" s="88"/>
      <c r="B73" s="35" t="s">
        <v>509</v>
      </c>
      <c r="C73" s="30"/>
      <c r="D73" s="34"/>
    </row>
    <row r="74" spans="1:4" ht="16.5">
      <c r="A74" s="88"/>
      <c r="B74" s="35" t="s">
        <v>510</v>
      </c>
      <c r="C74" s="30"/>
      <c r="D74" s="34"/>
    </row>
    <row r="75" spans="1:4" ht="33">
      <c r="A75" s="29" t="s">
        <v>28</v>
      </c>
      <c r="B75" s="32" t="s">
        <v>181</v>
      </c>
      <c r="C75" s="30">
        <f>C76+C85+C95</f>
        <v>4</v>
      </c>
      <c r="D75" s="34"/>
    </row>
    <row r="76" spans="1:4" ht="33">
      <c r="A76" s="29" t="s">
        <v>12</v>
      </c>
      <c r="B76" s="32" t="s">
        <v>182</v>
      </c>
      <c r="C76" s="30">
        <f>C77+C81</f>
        <v>1</v>
      </c>
      <c r="D76" s="34"/>
    </row>
    <row r="77" spans="1:4" ht="38.25" customHeight="1">
      <c r="A77" s="33" t="s">
        <v>123</v>
      </c>
      <c r="B77" s="34" t="s">
        <v>546</v>
      </c>
      <c r="C77" s="22">
        <v>0.5</v>
      </c>
      <c r="D77" s="34" t="s">
        <v>561</v>
      </c>
    </row>
    <row r="78" spans="1:4" ht="16.5">
      <c r="A78" s="85"/>
      <c r="B78" s="35" t="s">
        <v>511</v>
      </c>
      <c r="C78" s="22"/>
      <c r="D78" s="34"/>
    </row>
    <row r="79" spans="1:4" ht="16.5">
      <c r="A79" s="85"/>
      <c r="B79" s="35" t="s">
        <v>512</v>
      </c>
      <c r="C79" s="22"/>
      <c r="D79" s="34"/>
    </row>
    <row r="80" spans="1:4" ht="16.5">
      <c r="A80" s="85"/>
      <c r="B80" s="35" t="s">
        <v>209</v>
      </c>
      <c r="C80" s="30"/>
      <c r="D80" s="34"/>
    </row>
    <row r="81" spans="1:4" ht="52.5" customHeight="1">
      <c r="A81" s="33" t="s">
        <v>124</v>
      </c>
      <c r="B81" s="34" t="s">
        <v>30</v>
      </c>
      <c r="C81" s="22">
        <v>0.5</v>
      </c>
      <c r="D81" s="34" t="s">
        <v>609</v>
      </c>
    </row>
    <row r="82" spans="1:4" ht="49.5">
      <c r="A82" s="85"/>
      <c r="B82" s="35" t="s">
        <v>513</v>
      </c>
      <c r="C82" s="22"/>
      <c r="D82" s="34"/>
    </row>
    <row r="83" spans="1:4" ht="49.5">
      <c r="A83" s="85"/>
      <c r="B83" s="35" t="s">
        <v>514</v>
      </c>
      <c r="C83" s="22"/>
      <c r="D83" s="34"/>
    </row>
    <row r="84" spans="1:4" ht="16.5">
      <c r="A84" s="85"/>
      <c r="B84" s="35" t="s">
        <v>210</v>
      </c>
      <c r="C84" s="22"/>
      <c r="D84" s="34"/>
    </row>
    <row r="85" spans="1:4" ht="16.5">
      <c r="A85" s="29" t="s">
        <v>13</v>
      </c>
      <c r="B85" s="32" t="s">
        <v>32</v>
      </c>
      <c r="C85" s="30">
        <f>C86+C90</f>
        <v>1.5</v>
      </c>
      <c r="D85" s="34"/>
    </row>
    <row r="86" spans="1:4" ht="82.5">
      <c r="A86" s="33" t="s">
        <v>125</v>
      </c>
      <c r="B86" s="34" t="s">
        <v>33</v>
      </c>
      <c r="C86" s="22">
        <v>0.5</v>
      </c>
      <c r="D86" s="34" t="s">
        <v>610</v>
      </c>
    </row>
    <row r="87" spans="1:4" ht="16.5">
      <c r="A87" s="85"/>
      <c r="B87" s="35" t="s">
        <v>515</v>
      </c>
      <c r="C87" s="22"/>
      <c r="D87" s="34"/>
    </row>
    <row r="88" spans="1:4" ht="33">
      <c r="A88" s="85"/>
      <c r="B88" s="35" t="s">
        <v>516</v>
      </c>
      <c r="C88" s="22"/>
      <c r="D88" s="34"/>
    </row>
    <row r="89" spans="1:4" ht="33">
      <c r="A89" s="85"/>
      <c r="B89" s="35" t="s">
        <v>36</v>
      </c>
      <c r="C89" s="22"/>
      <c r="D89" s="34"/>
    </row>
    <row r="90" spans="1:4" ht="67.5" customHeight="1">
      <c r="A90" s="33" t="s">
        <v>126</v>
      </c>
      <c r="B90" s="34" t="s">
        <v>37</v>
      </c>
      <c r="C90" s="22">
        <v>1</v>
      </c>
      <c r="D90" s="34" t="s">
        <v>665</v>
      </c>
    </row>
    <row r="91" spans="1:4" ht="33">
      <c r="A91" s="85"/>
      <c r="B91" s="35" t="s">
        <v>320</v>
      </c>
      <c r="C91" s="22"/>
      <c r="D91" s="34"/>
    </row>
    <row r="92" spans="1:4" ht="33">
      <c r="A92" s="85"/>
      <c r="B92" s="35" t="s">
        <v>321</v>
      </c>
      <c r="C92" s="22"/>
      <c r="D92" s="34"/>
    </row>
    <row r="93" spans="1:4" ht="33">
      <c r="A93" s="85"/>
      <c r="B93" s="35" t="s">
        <v>322</v>
      </c>
      <c r="C93" s="22"/>
      <c r="D93" s="34"/>
    </row>
    <row r="94" spans="1:4" ht="33">
      <c r="A94" s="85"/>
      <c r="B94" s="35" t="s">
        <v>323</v>
      </c>
      <c r="C94" s="22"/>
      <c r="D94" s="34"/>
    </row>
    <row r="95" spans="1:4" ht="16.5">
      <c r="A95" s="29" t="s">
        <v>14</v>
      </c>
      <c r="B95" s="32" t="s">
        <v>38</v>
      </c>
      <c r="C95" s="30">
        <f>C96+C100</f>
        <v>1.5</v>
      </c>
      <c r="D95" s="34"/>
    </row>
    <row r="96" spans="1:4" ht="51" customHeight="1">
      <c r="A96" s="33" t="s">
        <v>127</v>
      </c>
      <c r="B96" s="34" t="s">
        <v>39</v>
      </c>
      <c r="C96" s="22">
        <v>0.5</v>
      </c>
      <c r="D96" s="34" t="s">
        <v>562</v>
      </c>
    </row>
    <row r="97" spans="1:4" ht="16.5">
      <c r="A97" s="85"/>
      <c r="B97" s="35" t="s">
        <v>515</v>
      </c>
      <c r="C97" s="22"/>
      <c r="D97" s="34"/>
    </row>
    <row r="98" spans="1:4" ht="33">
      <c r="A98" s="85"/>
      <c r="B98" s="35" t="s">
        <v>516</v>
      </c>
      <c r="C98" s="22"/>
      <c r="D98" s="34"/>
    </row>
    <row r="99" spans="1:4" ht="33">
      <c r="A99" s="85"/>
      <c r="B99" s="35" t="s">
        <v>36</v>
      </c>
      <c r="C99" s="22"/>
      <c r="D99" s="34"/>
    </row>
    <row r="100" spans="1:4" ht="66">
      <c r="A100" s="33" t="s">
        <v>128</v>
      </c>
      <c r="B100" s="34" t="s">
        <v>191</v>
      </c>
      <c r="C100" s="22">
        <v>1</v>
      </c>
      <c r="D100" s="34" t="s">
        <v>611</v>
      </c>
    </row>
    <row r="101" spans="1:4" ht="33">
      <c r="A101" s="85"/>
      <c r="B101" s="35" t="s">
        <v>324</v>
      </c>
      <c r="C101" s="22"/>
      <c r="D101" s="34"/>
    </row>
    <row r="102" spans="1:4" ht="33">
      <c r="A102" s="85"/>
      <c r="B102" s="35" t="s">
        <v>321</v>
      </c>
      <c r="C102" s="22"/>
      <c r="D102" s="34"/>
    </row>
    <row r="103" spans="1:4" ht="33">
      <c r="A103" s="85"/>
      <c r="B103" s="35" t="s">
        <v>322</v>
      </c>
      <c r="C103" s="22"/>
      <c r="D103" s="34"/>
    </row>
    <row r="104" spans="1:4" ht="33">
      <c r="A104" s="85"/>
      <c r="B104" s="35" t="s">
        <v>323</v>
      </c>
      <c r="C104" s="22"/>
      <c r="D104" s="34"/>
    </row>
    <row r="105" spans="1:4" ht="16.5">
      <c r="A105" s="29" t="s">
        <v>40</v>
      </c>
      <c r="B105" s="32" t="s">
        <v>41</v>
      </c>
      <c r="C105" s="30">
        <f>C106+C117+C129+C133</f>
        <v>6</v>
      </c>
      <c r="D105" s="34"/>
    </row>
    <row r="106" spans="1:4" ht="33">
      <c r="A106" s="29" t="s">
        <v>17</v>
      </c>
      <c r="B106" s="32" t="s">
        <v>42</v>
      </c>
      <c r="C106" s="30">
        <f>C107+C111+C114</f>
        <v>2</v>
      </c>
      <c r="D106" s="34"/>
    </row>
    <row r="107" spans="1:4" ht="49.5">
      <c r="A107" s="33" t="s">
        <v>129</v>
      </c>
      <c r="B107" s="34" t="s">
        <v>43</v>
      </c>
      <c r="C107" s="22">
        <v>0.5</v>
      </c>
      <c r="D107" s="23" t="s">
        <v>586</v>
      </c>
    </row>
    <row r="108" spans="1:4" ht="16.5">
      <c r="A108" s="85"/>
      <c r="B108" s="35" t="s">
        <v>375</v>
      </c>
      <c r="C108" s="22"/>
      <c r="D108" s="34"/>
    </row>
    <row r="109" spans="1:4" ht="33">
      <c r="A109" s="85"/>
      <c r="B109" s="35" t="s">
        <v>376</v>
      </c>
      <c r="C109" s="22"/>
      <c r="D109" s="34"/>
    </row>
    <row r="110" spans="1:4" ht="16.5">
      <c r="A110" s="85"/>
      <c r="B110" s="35" t="s">
        <v>44</v>
      </c>
      <c r="C110" s="22"/>
      <c r="D110" s="34"/>
    </row>
    <row r="111" spans="1:4" ht="96" customHeight="1">
      <c r="A111" s="33" t="s">
        <v>130</v>
      </c>
      <c r="B111" s="34" t="s">
        <v>98</v>
      </c>
      <c r="C111" s="22">
        <v>0.5</v>
      </c>
      <c r="D111" s="23" t="s">
        <v>586</v>
      </c>
    </row>
    <row r="112" spans="1:4" ht="33">
      <c r="A112" s="85"/>
      <c r="B112" s="35" t="s">
        <v>377</v>
      </c>
      <c r="C112" s="22"/>
      <c r="D112" s="34"/>
    </row>
    <row r="113" spans="1:4" ht="33">
      <c r="A113" s="85"/>
      <c r="B113" s="35" t="s">
        <v>378</v>
      </c>
      <c r="C113" s="22"/>
      <c r="D113" s="34"/>
    </row>
    <row r="114" spans="1:4" ht="58.5" customHeight="1">
      <c r="A114" s="33" t="s">
        <v>131</v>
      </c>
      <c r="B114" s="34" t="s">
        <v>46</v>
      </c>
      <c r="C114" s="22">
        <v>1</v>
      </c>
      <c r="D114" s="34" t="s">
        <v>666</v>
      </c>
    </row>
    <row r="115" spans="1:4" ht="33">
      <c r="A115" s="85"/>
      <c r="B115" s="35" t="s">
        <v>105</v>
      </c>
      <c r="C115" s="36"/>
      <c r="D115" s="34"/>
    </row>
    <row r="116" spans="1:4" ht="66">
      <c r="A116" s="85"/>
      <c r="B116" s="35" t="s">
        <v>428</v>
      </c>
      <c r="C116" s="36"/>
      <c r="D116" s="34"/>
    </row>
    <row r="117" spans="1:4" ht="49.5">
      <c r="A117" s="29" t="s">
        <v>18</v>
      </c>
      <c r="B117" s="32" t="s">
        <v>659</v>
      </c>
      <c r="C117" s="30">
        <f>C118+C122+C125</f>
        <v>1.5</v>
      </c>
      <c r="D117" s="34" t="s">
        <v>650</v>
      </c>
    </row>
    <row r="118" spans="1:4" ht="84.75" customHeight="1">
      <c r="A118" s="33" t="s">
        <v>132</v>
      </c>
      <c r="B118" s="34" t="s">
        <v>660</v>
      </c>
      <c r="C118" s="22">
        <v>0.5</v>
      </c>
      <c r="D118" s="34"/>
    </row>
    <row r="119" spans="1:4" ht="16.5">
      <c r="A119" s="85"/>
      <c r="B119" s="35" t="s">
        <v>375</v>
      </c>
      <c r="C119" s="22"/>
      <c r="D119" s="34"/>
    </row>
    <row r="120" spans="1:4" ht="16.5">
      <c r="A120" s="85"/>
      <c r="B120" s="35" t="s">
        <v>379</v>
      </c>
      <c r="C120" s="22"/>
      <c r="D120" s="34"/>
    </row>
    <row r="121" spans="1:4" ht="16.5">
      <c r="A121" s="85"/>
      <c r="B121" s="35" t="s">
        <v>197</v>
      </c>
      <c r="C121" s="22"/>
      <c r="D121" s="34"/>
    </row>
    <row r="122" spans="1:4" ht="49.5">
      <c r="A122" s="33" t="s">
        <v>133</v>
      </c>
      <c r="B122" s="34" t="s">
        <v>661</v>
      </c>
      <c r="C122" s="22">
        <v>0.5</v>
      </c>
      <c r="D122" s="34" t="s">
        <v>587</v>
      </c>
    </row>
    <row r="123" spans="1:4" ht="16.5">
      <c r="A123" s="85"/>
      <c r="B123" s="35" t="s">
        <v>380</v>
      </c>
      <c r="C123" s="22"/>
      <c r="D123" s="34"/>
    </row>
    <row r="124" spans="1:4" ht="16.5">
      <c r="A124" s="85"/>
      <c r="B124" s="35" t="s">
        <v>183</v>
      </c>
      <c r="C124" s="22"/>
      <c r="D124" s="34"/>
    </row>
    <row r="125" spans="1:4" ht="66">
      <c r="A125" s="33" t="s">
        <v>134</v>
      </c>
      <c r="B125" s="34" t="s">
        <v>47</v>
      </c>
      <c r="C125" s="22">
        <v>0.5</v>
      </c>
      <c r="D125" s="34" t="s">
        <v>588</v>
      </c>
    </row>
    <row r="126" spans="1:4" ht="33">
      <c r="A126" s="86"/>
      <c r="B126" s="35" t="s">
        <v>534</v>
      </c>
      <c r="C126" s="36"/>
      <c r="D126" s="34"/>
    </row>
    <row r="127" spans="1:4" ht="33">
      <c r="A127" s="86"/>
      <c r="B127" s="35" t="s">
        <v>535</v>
      </c>
      <c r="C127" s="36"/>
      <c r="D127" s="34"/>
    </row>
    <row r="128" spans="1:4" ht="33">
      <c r="A128" s="86"/>
      <c r="B128" s="35" t="s">
        <v>50</v>
      </c>
      <c r="C128" s="36"/>
      <c r="D128" s="34"/>
    </row>
    <row r="129" spans="1:4" ht="115.5">
      <c r="A129" s="29" t="s">
        <v>19</v>
      </c>
      <c r="B129" s="32" t="s">
        <v>220</v>
      </c>
      <c r="C129" s="30">
        <v>1</v>
      </c>
      <c r="D129" s="34" t="s">
        <v>590</v>
      </c>
    </row>
    <row r="130" spans="1:4" ht="33">
      <c r="A130" s="85"/>
      <c r="B130" s="35" t="s">
        <v>520</v>
      </c>
      <c r="C130" s="36"/>
      <c r="D130" s="34"/>
    </row>
    <row r="131" spans="1:4" ht="51" customHeight="1">
      <c r="A131" s="85"/>
      <c r="B131" s="35" t="s">
        <v>464</v>
      </c>
      <c r="C131" s="36"/>
      <c r="D131" s="34"/>
    </row>
    <row r="132" spans="1:4" ht="65.25" customHeight="1">
      <c r="A132" s="85"/>
      <c r="B132" s="35" t="s">
        <v>463</v>
      </c>
      <c r="C132" s="36"/>
      <c r="D132" s="34"/>
    </row>
    <row r="133" spans="1:4" ht="49.5">
      <c r="A133" s="29" t="s">
        <v>20</v>
      </c>
      <c r="B133" s="32" t="s">
        <v>446</v>
      </c>
      <c r="C133" s="30">
        <f>C134+C137+C141</f>
        <v>1.5</v>
      </c>
      <c r="D133" s="34"/>
    </row>
    <row r="134" spans="1:4" ht="151.5" customHeight="1">
      <c r="A134" s="33" t="s">
        <v>252</v>
      </c>
      <c r="B134" s="34" t="s">
        <v>103</v>
      </c>
      <c r="C134" s="22">
        <v>0.5</v>
      </c>
      <c r="D134" s="23" t="s">
        <v>597</v>
      </c>
    </row>
    <row r="135" spans="1:4" ht="16.5">
      <c r="A135" s="85"/>
      <c r="B135" s="35" t="s">
        <v>466</v>
      </c>
      <c r="C135" s="22"/>
      <c r="D135" s="34"/>
    </row>
    <row r="136" spans="1:4" ht="16.5">
      <c r="A136" s="85"/>
      <c r="B136" s="35" t="s">
        <v>53</v>
      </c>
      <c r="C136" s="22"/>
      <c r="D136" s="34"/>
    </row>
    <row r="137" spans="1:4" ht="51" customHeight="1">
      <c r="A137" s="33" t="s">
        <v>253</v>
      </c>
      <c r="B137" s="34" t="s">
        <v>104</v>
      </c>
      <c r="C137" s="22">
        <v>0.5</v>
      </c>
      <c r="D137" s="23" t="s">
        <v>598</v>
      </c>
    </row>
    <row r="138" spans="1:4" ht="16.5">
      <c r="A138" s="85"/>
      <c r="B138" s="35" t="s">
        <v>517</v>
      </c>
      <c r="C138" s="22"/>
      <c r="D138" s="34"/>
    </row>
    <row r="139" spans="1:4" ht="33">
      <c r="A139" s="85"/>
      <c r="B139" s="35" t="s">
        <v>518</v>
      </c>
      <c r="C139" s="22"/>
      <c r="D139" s="34"/>
    </row>
    <row r="140" spans="1:4" ht="16.5">
      <c r="A140" s="85"/>
      <c r="B140" s="35" t="s">
        <v>345</v>
      </c>
      <c r="C140" s="22"/>
      <c r="D140" s="34"/>
    </row>
    <row r="141" spans="1:4" ht="48" customHeight="1">
      <c r="A141" s="33" t="s">
        <v>254</v>
      </c>
      <c r="B141" s="34" t="s">
        <v>184</v>
      </c>
      <c r="C141" s="22">
        <v>0.5</v>
      </c>
      <c r="D141" s="34"/>
    </row>
    <row r="142" spans="1:4" ht="39.75" customHeight="1">
      <c r="A142" s="85"/>
      <c r="B142" s="35" t="s">
        <v>519</v>
      </c>
      <c r="C142" s="22"/>
      <c r="D142" s="34" t="s">
        <v>599</v>
      </c>
    </row>
    <row r="143" spans="1:4" ht="51.75" customHeight="1">
      <c r="A143" s="85"/>
      <c r="B143" s="35" t="s">
        <v>444</v>
      </c>
      <c r="C143" s="22"/>
      <c r="D143" s="34" t="s">
        <v>601</v>
      </c>
    </row>
    <row r="144" spans="1:4" ht="33">
      <c r="A144" s="29" t="s">
        <v>59</v>
      </c>
      <c r="B144" s="32" t="s">
        <v>109</v>
      </c>
      <c r="C144" s="30">
        <f>C145+C149+C152</f>
        <v>3</v>
      </c>
      <c r="D144" s="34"/>
    </row>
    <row r="145" spans="1:4" ht="87" customHeight="1">
      <c r="A145" s="29" t="s">
        <v>23</v>
      </c>
      <c r="B145" s="32" t="s">
        <v>192</v>
      </c>
      <c r="C145" s="30">
        <v>1</v>
      </c>
      <c r="D145" s="34" t="s">
        <v>617</v>
      </c>
    </row>
    <row r="146" spans="1:4" ht="33">
      <c r="A146" s="85"/>
      <c r="B146" s="35" t="s">
        <v>60</v>
      </c>
      <c r="C146" s="22"/>
      <c r="D146" s="34"/>
    </row>
    <row r="147" spans="1:4" ht="33">
      <c r="A147" s="85"/>
      <c r="B147" s="35" t="s">
        <v>61</v>
      </c>
      <c r="C147" s="22"/>
      <c r="D147" s="34"/>
    </row>
    <row r="148" spans="1:4" ht="33">
      <c r="A148" s="85"/>
      <c r="B148" s="35" t="s">
        <v>62</v>
      </c>
      <c r="C148" s="22"/>
      <c r="D148" s="34"/>
    </row>
    <row r="149" spans="1:4" ht="82.5">
      <c r="A149" s="29" t="s">
        <v>24</v>
      </c>
      <c r="B149" s="32" t="s">
        <v>301</v>
      </c>
      <c r="C149" s="30">
        <v>1</v>
      </c>
      <c r="D149" s="34" t="s">
        <v>620</v>
      </c>
    </row>
    <row r="150" spans="1:4" ht="16.5">
      <c r="A150" s="82"/>
      <c r="B150" s="35" t="s">
        <v>63</v>
      </c>
      <c r="C150" s="30"/>
      <c r="D150" s="34"/>
    </row>
    <row r="151" spans="1:4" ht="16.5">
      <c r="A151" s="82"/>
      <c r="B151" s="35" t="s">
        <v>64</v>
      </c>
      <c r="C151" s="30"/>
      <c r="D151" s="34"/>
    </row>
    <row r="152" spans="1:4" ht="99">
      <c r="A152" s="29" t="s">
        <v>25</v>
      </c>
      <c r="B152" s="32" t="s">
        <v>302</v>
      </c>
      <c r="C152" s="30">
        <v>1</v>
      </c>
      <c r="D152" s="34" t="s">
        <v>621</v>
      </c>
    </row>
    <row r="153" spans="1:4" ht="16.5">
      <c r="A153" s="82"/>
      <c r="B153" s="39" t="s">
        <v>65</v>
      </c>
      <c r="C153" s="22"/>
      <c r="D153" s="34"/>
    </row>
    <row r="154" spans="1:4" ht="16.5">
      <c r="A154" s="82"/>
      <c r="B154" s="39" t="s">
        <v>66</v>
      </c>
      <c r="C154" s="22"/>
      <c r="D154" s="34"/>
    </row>
    <row r="155" spans="1:4" ht="33">
      <c r="A155" s="29" t="s">
        <v>67</v>
      </c>
      <c r="B155" s="32" t="s">
        <v>68</v>
      </c>
      <c r="C155" s="30">
        <f>C156+C160+C163+C166+C169+C172+C175+C180+C185+C189+C195+C198</f>
        <v>14</v>
      </c>
      <c r="D155" s="34"/>
    </row>
    <row r="156" spans="1:4" ht="33">
      <c r="A156" s="29" t="s">
        <v>91</v>
      </c>
      <c r="B156" s="32" t="s">
        <v>69</v>
      </c>
      <c r="C156" s="30">
        <v>1</v>
      </c>
      <c r="D156" s="34" t="s">
        <v>625</v>
      </c>
    </row>
    <row r="157" spans="1:4" ht="16.5">
      <c r="A157" s="85"/>
      <c r="B157" s="35" t="s">
        <v>70</v>
      </c>
      <c r="C157" s="22"/>
      <c r="D157" s="34"/>
    </row>
    <row r="158" spans="1:4" ht="33">
      <c r="A158" s="85"/>
      <c r="B158" s="35" t="s">
        <v>71</v>
      </c>
      <c r="C158" s="22"/>
      <c r="D158" s="34"/>
    </row>
    <row r="159" spans="1:4" ht="33">
      <c r="A159" s="85"/>
      <c r="B159" s="35" t="s">
        <v>72</v>
      </c>
      <c r="C159" s="22"/>
      <c r="D159" s="34"/>
    </row>
    <row r="160" spans="1:4" ht="49.5">
      <c r="A160" s="29" t="s">
        <v>92</v>
      </c>
      <c r="B160" s="32" t="s">
        <v>167</v>
      </c>
      <c r="C160" s="30">
        <v>1</v>
      </c>
      <c r="D160" s="34" t="s">
        <v>624</v>
      </c>
    </row>
    <row r="161" spans="1:4" ht="16.5">
      <c r="A161" s="85"/>
      <c r="B161" s="35" t="s">
        <v>73</v>
      </c>
      <c r="C161" s="22"/>
      <c r="D161" s="34"/>
    </row>
    <row r="162" spans="1:4" ht="16.5">
      <c r="A162" s="85"/>
      <c r="B162" s="35" t="s">
        <v>74</v>
      </c>
      <c r="C162" s="22"/>
      <c r="D162" s="34"/>
    </row>
    <row r="163" spans="1:4" ht="133.5" customHeight="1">
      <c r="A163" s="29" t="s">
        <v>93</v>
      </c>
      <c r="B163" s="32" t="s">
        <v>193</v>
      </c>
      <c r="C163" s="30">
        <v>1</v>
      </c>
      <c r="D163" s="34" t="s">
        <v>667</v>
      </c>
    </row>
    <row r="164" spans="1:4" ht="16.5">
      <c r="A164" s="85"/>
      <c r="B164" s="35" t="s">
        <v>73</v>
      </c>
      <c r="C164" s="22"/>
      <c r="D164" s="34"/>
    </row>
    <row r="165" spans="1:4" ht="16.5">
      <c r="A165" s="85"/>
      <c r="B165" s="35" t="s">
        <v>74</v>
      </c>
      <c r="C165" s="22"/>
      <c r="D165" s="34"/>
    </row>
    <row r="166" spans="1:4" ht="70.5" customHeight="1">
      <c r="A166" s="29" t="s">
        <v>135</v>
      </c>
      <c r="B166" s="32" t="s">
        <v>194</v>
      </c>
      <c r="C166" s="30">
        <v>1</v>
      </c>
      <c r="D166" s="34" t="s">
        <v>626</v>
      </c>
    </row>
    <row r="167" spans="1:4" ht="16.5">
      <c r="A167" s="85"/>
      <c r="B167" s="35" t="s">
        <v>73</v>
      </c>
      <c r="C167" s="22"/>
      <c r="D167" s="34"/>
    </row>
    <row r="168" spans="1:4" ht="16.5">
      <c r="A168" s="85"/>
      <c r="B168" s="35" t="s">
        <v>74</v>
      </c>
      <c r="C168" s="22"/>
      <c r="D168" s="34"/>
    </row>
    <row r="169" spans="1:4" ht="81" customHeight="1">
      <c r="A169" s="29" t="s">
        <v>136</v>
      </c>
      <c r="B169" s="32" t="s">
        <v>195</v>
      </c>
      <c r="C169" s="30">
        <v>1</v>
      </c>
      <c r="D169" s="34" t="s">
        <v>626</v>
      </c>
    </row>
    <row r="170" spans="1:4" ht="16.5">
      <c r="A170" s="85"/>
      <c r="B170" s="35" t="s">
        <v>73</v>
      </c>
      <c r="C170" s="22"/>
      <c r="D170" s="34"/>
    </row>
    <row r="171" spans="1:4" ht="16.5">
      <c r="A171" s="85"/>
      <c r="B171" s="35" t="s">
        <v>74</v>
      </c>
      <c r="C171" s="22"/>
      <c r="D171" s="34"/>
    </row>
    <row r="172" spans="1:4" ht="66.75" customHeight="1">
      <c r="A172" s="29" t="s">
        <v>137</v>
      </c>
      <c r="B172" s="32" t="s">
        <v>75</v>
      </c>
      <c r="C172" s="30">
        <v>1</v>
      </c>
      <c r="D172" s="34" t="s">
        <v>628</v>
      </c>
    </row>
    <row r="173" spans="1:4" ht="16.5">
      <c r="A173" s="82"/>
      <c r="B173" s="35" t="s">
        <v>168</v>
      </c>
      <c r="C173" s="30"/>
      <c r="D173" s="34"/>
    </row>
    <row r="174" spans="1:4" ht="16.5">
      <c r="A174" s="82"/>
      <c r="B174" s="35" t="s">
        <v>169</v>
      </c>
      <c r="C174" s="30"/>
      <c r="D174" s="34"/>
    </row>
    <row r="175" spans="1:4" ht="61.5" customHeight="1">
      <c r="A175" s="29" t="s">
        <v>138</v>
      </c>
      <c r="B175" s="32" t="s">
        <v>99</v>
      </c>
      <c r="C175" s="30">
        <v>1.5</v>
      </c>
      <c r="D175" s="34" t="s">
        <v>627</v>
      </c>
    </row>
    <row r="176" spans="1:4" ht="16.5">
      <c r="A176" s="82"/>
      <c r="B176" s="35" t="s">
        <v>381</v>
      </c>
      <c r="C176" s="30"/>
      <c r="D176" s="34"/>
    </row>
    <row r="177" spans="1:4" ht="16.5">
      <c r="A177" s="82"/>
      <c r="B177" s="35" t="s">
        <v>383</v>
      </c>
      <c r="C177" s="30"/>
      <c r="D177" s="34"/>
    </row>
    <row r="178" spans="1:4" ht="16.5">
      <c r="A178" s="82"/>
      <c r="B178" s="35" t="s">
        <v>382</v>
      </c>
      <c r="C178" s="30"/>
      <c r="D178" s="34"/>
    </row>
    <row r="179" spans="1:4" ht="16.5">
      <c r="A179" s="82"/>
      <c r="B179" s="35" t="s">
        <v>384</v>
      </c>
      <c r="C179" s="30"/>
      <c r="D179" s="34"/>
    </row>
    <row r="180" spans="1:4" ht="54.75" customHeight="1">
      <c r="A180" s="29" t="s">
        <v>139</v>
      </c>
      <c r="B180" s="32" t="s">
        <v>100</v>
      </c>
      <c r="C180" s="30">
        <v>1.5</v>
      </c>
      <c r="D180" s="34" t="s">
        <v>627</v>
      </c>
    </row>
    <row r="181" spans="1:4" ht="16.5">
      <c r="A181" s="82"/>
      <c r="B181" s="35" t="s">
        <v>521</v>
      </c>
      <c r="C181" s="30"/>
      <c r="D181" s="34"/>
    </row>
    <row r="182" spans="1:4" ht="16.5">
      <c r="A182" s="82"/>
      <c r="B182" s="35" t="s">
        <v>385</v>
      </c>
      <c r="C182" s="30"/>
      <c r="D182" s="34"/>
    </row>
    <row r="183" spans="1:4" ht="16.5">
      <c r="A183" s="82"/>
      <c r="B183" s="35" t="s">
        <v>386</v>
      </c>
      <c r="C183" s="30"/>
      <c r="D183" s="34"/>
    </row>
    <row r="184" spans="1:4" ht="16.5">
      <c r="A184" s="82"/>
      <c r="B184" s="35" t="s">
        <v>387</v>
      </c>
      <c r="C184" s="30"/>
      <c r="D184" s="34"/>
    </row>
    <row r="185" spans="1:4" ht="49.5">
      <c r="A185" s="29" t="s">
        <v>140</v>
      </c>
      <c r="B185" s="32" t="s">
        <v>179</v>
      </c>
      <c r="C185" s="30">
        <v>1</v>
      </c>
      <c r="D185" s="46" t="s">
        <v>629</v>
      </c>
    </row>
    <row r="186" spans="1:4" ht="16.5">
      <c r="A186" s="85"/>
      <c r="B186" s="35" t="s">
        <v>245</v>
      </c>
      <c r="C186" s="22"/>
      <c r="D186" s="34"/>
    </row>
    <row r="187" spans="1:4" ht="16.5">
      <c r="A187" s="85"/>
      <c r="B187" s="35" t="s">
        <v>246</v>
      </c>
      <c r="C187" s="22"/>
      <c r="D187" s="34"/>
    </row>
    <row r="188" spans="1:4" ht="16.5">
      <c r="A188" s="85"/>
      <c r="B188" s="35" t="s">
        <v>247</v>
      </c>
      <c r="C188" s="30"/>
      <c r="D188" s="34"/>
    </row>
    <row r="189" spans="1:4" ht="69" customHeight="1">
      <c r="A189" s="29" t="s">
        <v>162</v>
      </c>
      <c r="B189" s="32" t="s">
        <v>76</v>
      </c>
      <c r="C189" s="30">
        <v>2</v>
      </c>
      <c r="D189" s="34" t="s">
        <v>631</v>
      </c>
    </row>
    <row r="190" spans="1:4" ht="16.5">
      <c r="A190" s="89"/>
      <c r="B190" s="35" t="s">
        <v>328</v>
      </c>
      <c r="C190" s="30"/>
      <c r="D190" s="34"/>
    </row>
    <row r="191" spans="1:4" ht="16.5">
      <c r="A191" s="89"/>
      <c r="B191" s="35" t="s">
        <v>359</v>
      </c>
      <c r="C191" s="30"/>
      <c r="D191" s="34"/>
    </row>
    <row r="192" spans="1:4" ht="16.5">
      <c r="A192" s="89"/>
      <c r="B192" s="35" t="s">
        <v>360</v>
      </c>
      <c r="C192" s="22"/>
      <c r="D192" s="34"/>
    </row>
    <row r="193" spans="1:4" ht="16.5">
      <c r="A193" s="89"/>
      <c r="B193" s="35" t="s">
        <v>361</v>
      </c>
      <c r="C193" s="22"/>
      <c r="D193" s="34"/>
    </row>
    <row r="194" spans="1:4" ht="16.5">
      <c r="A194" s="89"/>
      <c r="B194" s="35" t="s">
        <v>362</v>
      </c>
      <c r="C194" s="22"/>
      <c r="D194" s="34"/>
    </row>
    <row r="195" spans="1:4" ht="103.5" customHeight="1">
      <c r="A195" s="37" t="s">
        <v>163</v>
      </c>
      <c r="B195" s="32" t="s">
        <v>180</v>
      </c>
      <c r="C195" s="30">
        <v>1</v>
      </c>
      <c r="D195" s="34" t="s">
        <v>633</v>
      </c>
    </row>
    <row r="196" spans="1:4" ht="33">
      <c r="A196" s="90"/>
      <c r="B196" s="35" t="s">
        <v>0</v>
      </c>
      <c r="C196" s="22"/>
      <c r="D196" s="34"/>
    </row>
    <row r="197" spans="1:4" ht="49.5">
      <c r="A197" s="90"/>
      <c r="B197" s="35" t="s">
        <v>77</v>
      </c>
      <c r="C197" s="22"/>
      <c r="D197" s="34"/>
    </row>
    <row r="198" spans="1:4" ht="83.25" customHeight="1">
      <c r="A198" s="37" t="s">
        <v>275</v>
      </c>
      <c r="B198" s="32" t="s">
        <v>174</v>
      </c>
      <c r="C198" s="30">
        <v>1</v>
      </c>
      <c r="D198" s="34" t="s">
        <v>560</v>
      </c>
    </row>
    <row r="199" spans="1:4" ht="16.5">
      <c r="A199" s="90"/>
      <c r="B199" s="35" t="s">
        <v>283</v>
      </c>
      <c r="C199" s="22"/>
      <c r="D199" s="34"/>
    </row>
    <row r="200" spans="1:4" ht="16.5">
      <c r="A200" s="90"/>
      <c r="B200" s="35" t="s">
        <v>284</v>
      </c>
      <c r="C200" s="22"/>
      <c r="D200" s="34"/>
    </row>
    <row r="201" spans="1:4" ht="16.5">
      <c r="A201" s="29" t="s">
        <v>78</v>
      </c>
      <c r="B201" s="32" t="s">
        <v>79</v>
      </c>
      <c r="C201" s="30">
        <f>C202+C212</f>
        <v>6</v>
      </c>
      <c r="D201" s="34"/>
    </row>
    <row r="202" spans="1:4" ht="49.5">
      <c r="A202" s="29" t="s">
        <v>51</v>
      </c>
      <c r="B202" s="32" t="s">
        <v>346</v>
      </c>
      <c r="C202" s="30">
        <f>C203+C206+C209</f>
        <v>3</v>
      </c>
      <c r="D202" s="34"/>
    </row>
    <row r="203" spans="1:4" ht="102" customHeight="1">
      <c r="A203" s="33" t="s">
        <v>141</v>
      </c>
      <c r="B203" s="34" t="s">
        <v>429</v>
      </c>
      <c r="C203" s="22">
        <v>1</v>
      </c>
      <c r="D203" s="34" t="s">
        <v>591</v>
      </c>
    </row>
    <row r="204" spans="1:4" ht="16.5">
      <c r="A204" s="85"/>
      <c r="B204" s="35" t="s">
        <v>430</v>
      </c>
      <c r="C204" s="22"/>
      <c r="D204" s="34"/>
    </row>
    <row r="205" spans="1:4" ht="33">
      <c r="A205" s="85"/>
      <c r="B205" s="35" t="s">
        <v>431</v>
      </c>
      <c r="C205" s="22"/>
      <c r="D205" s="34"/>
    </row>
    <row r="206" spans="1:4" ht="57" customHeight="1">
      <c r="A206" s="33" t="s">
        <v>142</v>
      </c>
      <c r="B206" s="34" t="s">
        <v>198</v>
      </c>
      <c r="C206" s="22">
        <v>1</v>
      </c>
      <c r="D206" s="34" t="s">
        <v>592</v>
      </c>
    </row>
    <row r="207" spans="1:4" ht="49.5">
      <c r="A207" s="86"/>
      <c r="B207" s="35" t="s">
        <v>432</v>
      </c>
      <c r="C207" s="22"/>
      <c r="D207" s="34"/>
    </row>
    <row r="208" spans="1:4" ht="49.5">
      <c r="A208" s="86"/>
      <c r="B208" s="35" t="s">
        <v>433</v>
      </c>
      <c r="C208" s="22"/>
      <c r="D208" s="34"/>
    </row>
    <row r="209" spans="1:4" ht="280.5" customHeight="1">
      <c r="A209" s="33" t="s">
        <v>143</v>
      </c>
      <c r="B209" s="34" t="s">
        <v>434</v>
      </c>
      <c r="C209" s="22">
        <v>1</v>
      </c>
      <c r="D209" s="34" t="s">
        <v>593</v>
      </c>
    </row>
    <row r="210" spans="1:4" ht="16.5">
      <c r="A210" s="82"/>
      <c r="B210" s="35" t="s">
        <v>63</v>
      </c>
      <c r="C210" s="30"/>
      <c r="D210" s="34"/>
    </row>
    <row r="211" spans="1:4" ht="16.5">
      <c r="A211" s="82"/>
      <c r="B211" s="35" t="s">
        <v>64</v>
      </c>
      <c r="C211" s="30"/>
      <c r="D211" s="34"/>
    </row>
    <row r="212" spans="1:4" ht="33">
      <c r="A212" s="29" t="s">
        <v>54</v>
      </c>
      <c r="B212" s="32" t="s">
        <v>662</v>
      </c>
      <c r="C212" s="30">
        <f>C213+C220+C216</f>
        <v>3</v>
      </c>
      <c r="D212" s="34"/>
    </row>
    <row r="213" spans="1:4" ht="82.5">
      <c r="A213" s="33" t="s">
        <v>144</v>
      </c>
      <c r="B213" s="34" t="s">
        <v>555</v>
      </c>
      <c r="C213" s="22">
        <v>1</v>
      </c>
      <c r="D213" s="34" t="s">
        <v>594</v>
      </c>
    </row>
    <row r="214" spans="1:4" ht="16.5">
      <c r="A214" s="86"/>
      <c r="B214" s="35" t="s">
        <v>435</v>
      </c>
      <c r="C214" s="22"/>
      <c r="D214" s="34"/>
    </row>
    <row r="215" spans="1:4" ht="16.5">
      <c r="A215" s="86"/>
      <c r="B215" s="35" t="s">
        <v>436</v>
      </c>
      <c r="C215" s="22"/>
      <c r="D215" s="34"/>
    </row>
    <row r="216" spans="1:4" ht="49.5">
      <c r="A216" s="33" t="s">
        <v>145</v>
      </c>
      <c r="B216" s="34" t="s">
        <v>556</v>
      </c>
      <c r="C216" s="22">
        <v>1</v>
      </c>
      <c r="D216" s="34" t="s">
        <v>595</v>
      </c>
    </row>
    <row r="217" spans="1:4" ht="33">
      <c r="A217" s="86"/>
      <c r="B217" s="35" t="s">
        <v>437</v>
      </c>
      <c r="C217" s="22"/>
      <c r="D217" s="34"/>
    </row>
    <row r="218" spans="1:4" ht="33">
      <c r="A218" s="86"/>
      <c r="B218" s="35" t="s">
        <v>438</v>
      </c>
      <c r="C218" s="22"/>
      <c r="D218" s="34"/>
    </row>
    <row r="219" spans="1:4" ht="33">
      <c r="A219" s="86"/>
      <c r="B219" s="35" t="s">
        <v>439</v>
      </c>
      <c r="C219" s="22"/>
      <c r="D219" s="34"/>
    </row>
    <row r="220" spans="1:4" ht="83.25" customHeight="1">
      <c r="A220" s="33" t="s">
        <v>441</v>
      </c>
      <c r="B220" s="34" t="s">
        <v>440</v>
      </c>
      <c r="C220" s="22">
        <v>1</v>
      </c>
      <c r="D220" s="34" t="s">
        <v>596</v>
      </c>
    </row>
    <row r="221" spans="1:4" ht="16.5">
      <c r="A221" s="86"/>
      <c r="B221" s="35" t="s">
        <v>170</v>
      </c>
      <c r="C221" s="22"/>
      <c r="D221" s="34"/>
    </row>
    <row r="222" spans="1:4" ht="16.5">
      <c r="A222" s="86"/>
      <c r="B222" s="35" t="s">
        <v>171</v>
      </c>
      <c r="C222" s="22"/>
      <c r="D222" s="34"/>
    </row>
    <row r="223" spans="1:4" ht="16.5">
      <c r="A223" s="29" t="s">
        <v>81</v>
      </c>
      <c r="B223" s="32" t="s">
        <v>82</v>
      </c>
      <c r="C223" s="30">
        <f>C224+C226</f>
        <v>35</v>
      </c>
      <c r="D223" s="34"/>
    </row>
    <row r="224" spans="1:4" ht="33">
      <c r="A224" s="29" t="s">
        <v>146</v>
      </c>
      <c r="B224" s="32" t="s">
        <v>83</v>
      </c>
      <c r="C224" s="30">
        <f>C225</f>
        <v>30</v>
      </c>
      <c r="D224" s="34" t="s">
        <v>634</v>
      </c>
    </row>
    <row r="225" spans="1:4" ht="16.5">
      <c r="A225" s="33"/>
      <c r="B225" s="34" t="s">
        <v>447</v>
      </c>
      <c r="C225" s="22">
        <v>30</v>
      </c>
      <c r="D225" s="34"/>
    </row>
    <row r="226" spans="1:4" ht="33">
      <c r="A226" s="29" t="s">
        <v>147</v>
      </c>
      <c r="B226" s="32" t="s">
        <v>85</v>
      </c>
      <c r="C226" s="30">
        <f>C227+C231+C234+C238</f>
        <v>5</v>
      </c>
      <c r="D226" s="47"/>
    </row>
    <row r="227" spans="1:4" ht="165" customHeight="1">
      <c r="A227" s="33" t="s">
        <v>148</v>
      </c>
      <c r="B227" s="34" t="s">
        <v>86</v>
      </c>
      <c r="C227" s="22">
        <v>1</v>
      </c>
      <c r="D227" s="48" t="s">
        <v>569</v>
      </c>
    </row>
    <row r="228" spans="1:4" ht="16.5">
      <c r="A228" s="85"/>
      <c r="B228" s="35" t="s">
        <v>363</v>
      </c>
      <c r="C228" s="22"/>
      <c r="D228" s="48"/>
    </row>
    <row r="229" spans="1:4" ht="16.5">
      <c r="A229" s="85"/>
      <c r="B229" s="35" t="s">
        <v>364</v>
      </c>
      <c r="C229" s="22"/>
      <c r="D229" s="47"/>
    </row>
    <row r="230" spans="1:4" ht="16.5">
      <c r="A230" s="85"/>
      <c r="B230" s="35" t="s">
        <v>332</v>
      </c>
      <c r="C230" s="22"/>
      <c r="D230" s="47"/>
    </row>
    <row r="231" spans="1:4" ht="66">
      <c r="A231" s="33" t="s">
        <v>149</v>
      </c>
      <c r="B231" s="34" t="s">
        <v>166</v>
      </c>
      <c r="C231" s="22">
        <v>0.5</v>
      </c>
      <c r="D231" s="48" t="s">
        <v>563</v>
      </c>
    </row>
    <row r="232" spans="1:4" ht="136.5" customHeight="1">
      <c r="A232" s="85"/>
      <c r="B232" s="35" t="s">
        <v>304</v>
      </c>
      <c r="C232" s="22"/>
      <c r="D232" s="48" t="s">
        <v>564</v>
      </c>
    </row>
    <row r="233" spans="1:4" ht="152.25" customHeight="1">
      <c r="A233" s="85"/>
      <c r="B233" s="35" t="s">
        <v>305</v>
      </c>
      <c r="C233" s="22"/>
      <c r="D233" s="48" t="s">
        <v>567</v>
      </c>
    </row>
    <row r="234" spans="1:4" ht="102" customHeight="1">
      <c r="A234" s="33" t="s">
        <v>150</v>
      </c>
      <c r="B234" s="34" t="s">
        <v>308</v>
      </c>
      <c r="C234" s="22">
        <v>0.5</v>
      </c>
      <c r="D234" s="47" t="s">
        <v>668</v>
      </c>
    </row>
    <row r="235" spans="1:4" ht="16.5">
      <c r="A235" s="85"/>
      <c r="B235" s="35" t="s">
        <v>309</v>
      </c>
      <c r="C235" s="22"/>
      <c r="D235" s="49"/>
    </row>
    <row r="236" spans="1:4" ht="16.5">
      <c r="A236" s="85"/>
      <c r="B236" s="35" t="s">
        <v>306</v>
      </c>
      <c r="C236" s="22"/>
      <c r="D236" s="47"/>
    </row>
    <row r="237" spans="1:4" ht="16.5">
      <c r="A237" s="85"/>
      <c r="B237" s="35" t="s">
        <v>307</v>
      </c>
      <c r="C237" s="22"/>
      <c r="D237" s="47"/>
    </row>
    <row r="238" spans="1:4" ht="33">
      <c r="A238" s="33" t="s">
        <v>185</v>
      </c>
      <c r="B238" s="34" t="s">
        <v>310</v>
      </c>
      <c r="C238" s="22">
        <v>3</v>
      </c>
      <c r="D238" s="47"/>
    </row>
    <row r="239" spans="1:4" ht="33">
      <c r="A239" s="33" t="s">
        <v>522</v>
      </c>
      <c r="B239" s="35" t="s">
        <v>340</v>
      </c>
      <c r="C239" s="22"/>
      <c r="D239" s="48" t="s">
        <v>568</v>
      </c>
    </row>
    <row r="240" spans="1:4" ht="114" customHeight="1">
      <c r="A240" s="33" t="s">
        <v>523</v>
      </c>
      <c r="B240" s="35" t="s">
        <v>341</v>
      </c>
      <c r="C240" s="22"/>
      <c r="D240" s="50" t="s">
        <v>578</v>
      </c>
    </row>
    <row r="241" spans="1:4" ht="82.5">
      <c r="A241" s="33" t="s">
        <v>524</v>
      </c>
      <c r="B241" s="35" t="s">
        <v>315</v>
      </c>
      <c r="C241" s="22"/>
      <c r="D241" s="51" t="s">
        <v>571</v>
      </c>
    </row>
    <row r="242" spans="1:4" ht="33">
      <c r="A242" s="85"/>
      <c r="B242" s="35" t="s">
        <v>314</v>
      </c>
      <c r="C242" s="22"/>
      <c r="D242" s="52"/>
    </row>
    <row r="243" spans="1:4" ht="49.5">
      <c r="A243" s="85"/>
      <c r="B243" s="35" t="s">
        <v>313</v>
      </c>
      <c r="C243" s="22"/>
      <c r="D243" s="53"/>
    </row>
    <row r="244" spans="1:4" ht="33">
      <c r="A244" s="85"/>
      <c r="B244" s="35" t="s">
        <v>311</v>
      </c>
      <c r="C244" s="22"/>
      <c r="D244" s="48"/>
    </row>
    <row r="245" spans="1:4" ht="33">
      <c r="A245" s="33" t="s">
        <v>525</v>
      </c>
      <c r="B245" s="35" t="s">
        <v>342</v>
      </c>
      <c r="C245" s="22"/>
      <c r="D245" s="48" t="s">
        <v>565</v>
      </c>
    </row>
    <row r="246" spans="1:4" ht="16.5">
      <c r="A246" s="85"/>
      <c r="B246" s="35" t="s">
        <v>343</v>
      </c>
      <c r="C246" s="22"/>
      <c r="D246" s="48"/>
    </row>
    <row r="247" spans="1:4" ht="16.5">
      <c r="A247" s="85"/>
      <c r="B247" s="35" t="s">
        <v>312</v>
      </c>
      <c r="C247" s="22"/>
      <c r="D247" s="47"/>
    </row>
    <row r="248" spans="1:4" ht="16.5">
      <c r="A248" s="33" t="s">
        <v>526</v>
      </c>
      <c r="B248" s="35" t="s">
        <v>472</v>
      </c>
      <c r="C248" s="22"/>
      <c r="D248" s="47"/>
    </row>
    <row r="249" spans="1:4" ht="99">
      <c r="A249" s="85"/>
      <c r="B249" s="35" t="s">
        <v>473</v>
      </c>
      <c r="C249" s="22"/>
      <c r="D249" s="48" t="s">
        <v>572</v>
      </c>
    </row>
    <row r="250" spans="1:4" ht="33">
      <c r="A250" s="85"/>
      <c r="B250" s="35" t="s">
        <v>474</v>
      </c>
      <c r="C250" s="22"/>
      <c r="D250" s="48" t="s">
        <v>566</v>
      </c>
    </row>
    <row r="251" spans="1:4" ht="33">
      <c r="A251" s="29" t="s">
        <v>87</v>
      </c>
      <c r="B251" s="32" t="s">
        <v>88</v>
      </c>
      <c r="C251" s="30">
        <f>C256+C252+C279+C287+C259+C268+C271+C277+C283+C291+C294+C300+C264</f>
        <v>17</v>
      </c>
      <c r="D251" s="34"/>
    </row>
    <row r="252" spans="1:4" ht="54" customHeight="1">
      <c r="A252" s="29" t="s">
        <v>151</v>
      </c>
      <c r="B252" s="32" t="s">
        <v>303</v>
      </c>
      <c r="C252" s="30">
        <v>1</v>
      </c>
      <c r="D252" s="34" t="s">
        <v>638</v>
      </c>
    </row>
    <row r="253" spans="1:4" ht="16.5">
      <c r="A253" s="82"/>
      <c r="B253" s="35" t="s">
        <v>90</v>
      </c>
      <c r="C253" s="30"/>
      <c r="D253" s="34"/>
    </row>
    <row r="254" spans="1:4" ht="16.5">
      <c r="A254" s="82"/>
      <c r="B254" s="35" t="s">
        <v>276</v>
      </c>
      <c r="C254" s="22"/>
      <c r="D254" s="34"/>
    </row>
    <row r="255" spans="1:4" ht="16.5">
      <c r="A255" s="82"/>
      <c r="B255" s="35" t="s">
        <v>241</v>
      </c>
      <c r="C255" s="22"/>
      <c r="D255" s="34"/>
    </row>
    <row r="256" spans="1:4" ht="99.75" customHeight="1">
      <c r="A256" s="29" t="s">
        <v>152</v>
      </c>
      <c r="B256" s="32" t="s">
        <v>278</v>
      </c>
      <c r="C256" s="30">
        <v>1</v>
      </c>
      <c r="D256" s="34" t="s">
        <v>639</v>
      </c>
    </row>
    <row r="257" spans="1:4" ht="33">
      <c r="A257" s="85"/>
      <c r="B257" s="35" t="s">
        <v>89</v>
      </c>
      <c r="C257" s="22"/>
      <c r="D257" s="34"/>
    </row>
    <row r="258" spans="1:4" ht="16.5">
      <c r="A258" s="85"/>
      <c r="B258" s="35" t="s">
        <v>347</v>
      </c>
      <c r="C258" s="22"/>
      <c r="D258" s="34"/>
    </row>
    <row r="259" spans="1:4" ht="84.75" customHeight="1">
      <c r="A259" s="29" t="s">
        <v>153</v>
      </c>
      <c r="B259" s="32" t="s">
        <v>333</v>
      </c>
      <c r="C259" s="30">
        <v>1.5</v>
      </c>
      <c r="D259" s="34" t="s">
        <v>640</v>
      </c>
    </row>
    <row r="260" spans="1:4" ht="16.5">
      <c r="A260" s="85"/>
      <c r="B260" s="35" t="s">
        <v>527</v>
      </c>
      <c r="C260" s="22"/>
      <c r="D260" s="34"/>
    </row>
    <row r="261" spans="1:4" ht="16.5">
      <c r="A261" s="85"/>
      <c r="B261" s="35" t="s">
        <v>528</v>
      </c>
      <c r="C261" s="22"/>
      <c r="D261" s="34"/>
    </row>
    <row r="262" spans="1:4" ht="16.5">
      <c r="A262" s="85"/>
      <c r="B262" s="35" t="s">
        <v>336</v>
      </c>
      <c r="C262" s="22"/>
      <c r="D262" s="34"/>
    </row>
    <row r="263" spans="1:4" ht="16.5">
      <c r="A263" s="85"/>
      <c r="B263" s="35" t="s">
        <v>335</v>
      </c>
      <c r="C263" s="30"/>
      <c r="D263" s="34"/>
    </row>
    <row r="264" spans="1:4" ht="102.75" customHeight="1">
      <c r="A264" s="29" t="s">
        <v>154</v>
      </c>
      <c r="B264" s="40" t="s">
        <v>262</v>
      </c>
      <c r="C264" s="30">
        <v>1</v>
      </c>
      <c r="D264" s="34" t="s">
        <v>642</v>
      </c>
    </row>
    <row r="265" spans="1:4" ht="33">
      <c r="A265" s="85"/>
      <c r="B265" s="39" t="s">
        <v>529</v>
      </c>
      <c r="C265" s="22"/>
      <c r="D265" s="34"/>
    </row>
    <row r="266" spans="1:4" ht="33">
      <c r="A266" s="85"/>
      <c r="B266" s="39" t="s">
        <v>530</v>
      </c>
      <c r="C266" s="22"/>
      <c r="D266" s="34"/>
    </row>
    <row r="267" spans="1:4" ht="33">
      <c r="A267" s="85"/>
      <c r="B267" s="39" t="s">
        <v>338</v>
      </c>
      <c r="C267" s="22"/>
      <c r="D267" s="34"/>
    </row>
    <row r="268" spans="1:4" ht="49.5">
      <c r="A268" s="29" t="s">
        <v>155</v>
      </c>
      <c r="B268" s="32" t="s">
        <v>94</v>
      </c>
      <c r="C268" s="30">
        <v>1</v>
      </c>
      <c r="D268" s="34"/>
    </row>
    <row r="269" spans="1:4" ht="57" customHeight="1">
      <c r="A269" s="85"/>
      <c r="B269" s="35" t="s">
        <v>230</v>
      </c>
      <c r="C269" s="22"/>
      <c r="D269" s="34" t="s">
        <v>643</v>
      </c>
    </row>
    <row r="270" spans="1:4" ht="55.5" customHeight="1">
      <c r="A270" s="85"/>
      <c r="B270" s="35" t="s">
        <v>225</v>
      </c>
      <c r="C270" s="22"/>
      <c r="D270" s="34" t="s">
        <v>643</v>
      </c>
    </row>
    <row r="271" spans="1:4" ht="183" customHeight="1">
      <c r="A271" s="29" t="s">
        <v>156</v>
      </c>
      <c r="B271" s="32" t="s">
        <v>221</v>
      </c>
      <c r="C271" s="30">
        <v>2</v>
      </c>
      <c r="D271" s="34" t="s">
        <v>645</v>
      </c>
    </row>
    <row r="272" spans="1:4" ht="33">
      <c r="A272" s="85"/>
      <c r="B272" s="35" t="s">
        <v>248</v>
      </c>
      <c r="C272" s="22"/>
      <c r="D272" s="34"/>
    </row>
    <row r="273" spans="1:4" ht="33">
      <c r="A273" s="85"/>
      <c r="B273" s="35" t="s">
        <v>388</v>
      </c>
      <c r="C273" s="22"/>
      <c r="D273" s="34"/>
    </row>
    <row r="274" spans="1:4" ht="33">
      <c r="A274" s="85"/>
      <c r="B274" s="35" t="s">
        <v>389</v>
      </c>
      <c r="C274" s="22"/>
      <c r="D274" s="34"/>
    </row>
    <row r="275" spans="1:4" ht="33">
      <c r="A275" s="85"/>
      <c r="B275" s="35" t="s">
        <v>249</v>
      </c>
      <c r="C275" s="22"/>
      <c r="D275" s="34"/>
    </row>
    <row r="276" spans="1:4" ht="33">
      <c r="A276" s="33"/>
      <c r="B276" s="35" t="s">
        <v>250</v>
      </c>
      <c r="C276" s="22"/>
      <c r="D276" s="34"/>
    </row>
    <row r="277" spans="1:4" ht="126" customHeight="1">
      <c r="A277" s="29" t="s">
        <v>157</v>
      </c>
      <c r="B277" s="32" t="s">
        <v>106</v>
      </c>
      <c r="C277" s="30">
        <v>1</v>
      </c>
      <c r="D277" s="34" t="s">
        <v>646</v>
      </c>
    </row>
    <row r="278" spans="1:4" ht="33">
      <c r="A278" s="33"/>
      <c r="B278" s="35" t="s">
        <v>533</v>
      </c>
      <c r="C278" s="22"/>
      <c r="D278" s="34"/>
    </row>
    <row r="279" spans="1:4" ht="117.75" customHeight="1">
      <c r="A279" s="29" t="s">
        <v>158</v>
      </c>
      <c r="B279" s="32" t="s">
        <v>175</v>
      </c>
      <c r="C279" s="30">
        <v>1</v>
      </c>
      <c r="D279" s="34" t="s">
        <v>647</v>
      </c>
    </row>
    <row r="280" spans="1:4" ht="16.5">
      <c r="A280" s="85"/>
      <c r="B280" s="35" t="s">
        <v>214</v>
      </c>
      <c r="C280" s="22"/>
      <c r="D280" s="34"/>
    </row>
    <row r="281" spans="1:4" ht="16.5">
      <c r="A281" s="85"/>
      <c r="B281" s="35" t="s">
        <v>215</v>
      </c>
      <c r="C281" s="22"/>
      <c r="D281" s="34"/>
    </row>
    <row r="282" spans="1:4" ht="16.5">
      <c r="A282" s="85"/>
      <c r="B282" s="35" t="s">
        <v>216</v>
      </c>
      <c r="C282" s="22"/>
      <c r="D282" s="34"/>
    </row>
    <row r="283" spans="1:4" ht="84.75" customHeight="1">
      <c r="A283" s="29" t="s">
        <v>159</v>
      </c>
      <c r="B283" s="32" t="s">
        <v>222</v>
      </c>
      <c r="C283" s="30">
        <v>1</v>
      </c>
      <c r="D283" s="34" t="s">
        <v>636</v>
      </c>
    </row>
    <row r="284" spans="1:4" ht="16.5">
      <c r="A284" s="85"/>
      <c r="B284" s="35" t="s">
        <v>536</v>
      </c>
      <c r="C284" s="22"/>
      <c r="D284" s="34"/>
    </row>
    <row r="285" spans="1:4" ht="16.5">
      <c r="A285" s="85"/>
      <c r="B285" s="35" t="s">
        <v>537</v>
      </c>
      <c r="C285" s="22"/>
      <c r="D285" s="34"/>
    </row>
    <row r="286" spans="1:4" ht="16.5">
      <c r="A286" s="85"/>
      <c r="B286" s="35" t="s">
        <v>227</v>
      </c>
      <c r="C286" s="22"/>
      <c r="D286" s="34"/>
    </row>
    <row r="287" spans="1:4" ht="97.5" customHeight="1">
      <c r="A287" s="29" t="s">
        <v>164</v>
      </c>
      <c r="B287" s="32" t="s">
        <v>223</v>
      </c>
      <c r="C287" s="30">
        <v>1.5</v>
      </c>
      <c r="D287" s="34" t="s">
        <v>637</v>
      </c>
    </row>
    <row r="288" spans="1:4" ht="16.5">
      <c r="A288" s="82"/>
      <c r="B288" s="35" t="s">
        <v>538</v>
      </c>
      <c r="C288" s="30"/>
      <c r="D288" s="34"/>
    </row>
    <row r="289" spans="1:4" ht="33">
      <c r="A289" s="82"/>
      <c r="B289" s="35" t="s">
        <v>219</v>
      </c>
      <c r="C289" s="30"/>
      <c r="D289" s="34"/>
    </row>
    <row r="290" spans="1:4" ht="16.5">
      <c r="A290" s="82"/>
      <c r="B290" s="35" t="s">
        <v>217</v>
      </c>
      <c r="C290" s="30"/>
      <c r="D290" s="34"/>
    </row>
    <row r="291" spans="1:4" ht="108.75" customHeight="1">
      <c r="A291" s="29" t="s">
        <v>165</v>
      </c>
      <c r="B291" s="32" t="s">
        <v>84</v>
      </c>
      <c r="C291" s="30">
        <v>1</v>
      </c>
      <c r="D291" s="34" t="s">
        <v>648</v>
      </c>
    </row>
    <row r="292" spans="1:4" ht="33">
      <c r="A292" s="91"/>
      <c r="B292" s="35" t="s">
        <v>239</v>
      </c>
      <c r="C292" s="22"/>
      <c r="D292" s="34"/>
    </row>
    <row r="293" spans="1:4" ht="33">
      <c r="A293" s="91"/>
      <c r="B293" s="35" t="s">
        <v>240</v>
      </c>
      <c r="C293" s="22"/>
      <c r="D293" s="34"/>
    </row>
    <row r="294" spans="1:4" ht="33">
      <c r="A294" s="29" t="s">
        <v>339</v>
      </c>
      <c r="B294" s="32" t="s">
        <v>187</v>
      </c>
      <c r="C294" s="30">
        <v>2</v>
      </c>
      <c r="D294" s="34" t="s">
        <v>625</v>
      </c>
    </row>
    <row r="295" spans="1:4" ht="16.5">
      <c r="A295" s="85"/>
      <c r="B295" s="35" t="s">
        <v>255</v>
      </c>
      <c r="C295" s="22"/>
      <c r="D295" s="34"/>
    </row>
    <row r="296" spans="1:4" ht="16.5">
      <c r="A296" s="85"/>
      <c r="B296" s="35" t="s">
        <v>390</v>
      </c>
      <c r="C296" s="22"/>
      <c r="D296" s="34"/>
    </row>
    <row r="297" spans="1:4" ht="16.5">
      <c r="A297" s="85"/>
      <c r="B297" s="35" t="s">
        <v>391</v>
      </c>
      <c r="C297" s="22"/>
      <c r="D297" s="34"/>
    </row>
    <row r="298" spans="1:4" ht="16.5">
      <c r="A298" s="85"/>
      <c r="B298" s="35" t="s">
        <v>392</v>
      </c>
      <c r="C298" s="22"/>
      <c r="D298" s="34"/>
    </row>
    <row r="299" spans="1:4" ht="16.5">
      <c r="A299" s="85"/>
      <c r="B299" s="35" t="s">
        <v>393</v>
      </c>
      <c r="C299" s="30"/>
      <c r="D299" s="34"/>
    </row>
    <row r="300" spans="1:4" ht="116.25" customHeight="1">
      <c r="A300" s="29" t="s">
        <v>531</v>
      </c>
      <c r="B300" s="32" t="s">
        <v>394</v>
      </c>
      <c r="C300" s="30">
        <v>2</v>
      </c>
      <c r="D300" s="34" t="s">
        <v>649</v>
      </c>
    </row>
    <row r="301" spans="1:4" ht="16.5">
      <c r="A301" s="85"/>
      <c r="B301" s="35" t="s">
        <v>224</v>
      </c>
      <c r="C301" s="22"/>
      <c r="D301" s="34"/>
    </row>
    <row r="302" spans="1:4" ht="16.5">
      <c r="A302" s="85"/>
      <c r="B302" s="35" t="s">
        <v>395</v>
      </c>
      <c r="C302" s="22"/>
      <c r="D302" s="34"/>
    </row>
    <row r="303" spans="1:4" ht="16.5">
      <c r="A303" s="85"/>
      <c r="B303" s="35" t="s">
        <v>397</v>
      </c>
      <c r="C303" s="22"/>
      <c r="D303" s="34"/>
    </row>
    <row r="304" spans="1:4" ht="16.5">
      <c r="A304" s="85"/>
      <c r="B304" s="35" t="s">
        <v>396</v>
      </c>
      <c r="C304" s="22"/>
      <c r="D304" s="34"/>
    </row>
    <row r="305" spans="1:4" ht="16.5">
      <c r="A305" s="85"/>
      <c r="B305" s="35" t="s">
        <v>186</v>
      </c>
      <c r="C305" s="30"/>
      <c r="D305" s="34"/>
    </row>
    <row r="306" spans="1:4" ht="33">
      <c r="A306" s="29" t="s">
        <v>95</v>
      </c>
      <c r="B306" s="32" t="s">
        <v>111</v>
      </c>
      <c r="C306" s="30">
        <f>C307+C311</f>
        <v>3</v>
      </c>
      <c r="D306" s="34"/>
    </row>
    <row r="307" spans="1:4" ht="294" customHeight="1">
      <c r="A307" s="29" t="s">
        <v>160</v>
      </c>
      <c r="B307" s="32" t="s">
        <v>101</v>
      </c>
      <c r="C307" s="30">
        <v>1</v>
      </c>
      <c r="D307" s="34" t="s">
        <v>606</v>
      </c>
    </row>
    <row r="308" spans="1:4" ht="16.5">
      <c r="A308" s="86"/>
      <c r="B308" s="35" t="s">
        <v>107</v>
      </c>
      <c r="C308" s="30"/>
      <c r="D308" s="34"/>
    </row>
    <row r="309" spans="1:4" ht="16.5">
      <c r="A309" s="86"/>
      <c r="B309" s="35" t="s">
        <v>108</v>
      </c>
      <c r="C309" s="30"/>
      <c r="D309" s="34"/>
    </row>
    <row r="310" spans="1:4" ht="16.5">
      <c r="A310" s="86"/>
      <c r="B310" s="35" t="s">
        <v>102</v>
      </c>
      <c r="C310" s="30"/>
      <c r="D310" s="34"/>
    </row>
    <row r="311" spans="1:4" ht="66">
      <c r="A311" s="29" t="s">
        <v>161</v>
      </c>
      <c r="B311" s="32" t="s">
        <v>172</v>
      </c>
      <c r="C311" s="30">
        <v>2</v>
      </c>
      <c r="D311" s="34" t="s">
        <v>607</v>
      </c>
    </row>
    <row r="312" spans="1:4" ht="16.5">
      <c r="A312" s="82"/>
      <c r="B312" s="35" t="s">
        <v>532</v>
      </c>
      <c r="C312" s="30"/>
      <c r="D312" s="34"/>
    </row>
    <row r="313" spans="1:4" ht="16.5">
      <c r="A313" s="82"/>
      <c r="B313" s="35" t="s">
        <v>539</v>
      </c>
      <c r="C313" s="30"/>
      <c r="D313" s="34"/>
    </row>
    <row r="314" spans="1:4" ht="16.5">
      <c r="A314" s="82"/>
      <c r="B314" s="35" t="s">
        <v>540</v>
      </c>
      <c r="C314" s="30"/>
      <c r="D314" s="34"/>
    </row>
    <row r="315" spans="1:4" ht="16.5">
      <c r="A315" s="82"/>
      <c r="B315" s="35" t="s">
        <v>541</v>
      </c>
      <c r="C315" s="30"/>
      <c r="D315" s="34"/>
    </row>
    <row r="316" spans="1:4" ht="16.5">
      <c r="A316" s="82"/>
      <c r="B316" s="35" t="s">
        <v>173</v>
      </c>
      <c r="C316" s="30"/>
      <c r="D316" s="34"/>
    </row>
    <row r="317" spans="1:4" ht="33">
      <c r="A317" s="84" t="s">
        <v>574</v>
      </c>
      <c r="B317" s="92"/>
      <c r="C317" s="31">
        <f>C340+C335+C331+C327+C323+C318</f>
        <v>50</v>
      </c>
      <c r="D317" s="34" t="s">
        <v>625</v>
      </c>
    </row>
    <row r="318" spans="1:4" ht="33">
      <c r="A318" s="29">
        <v>1</v>
      </c>
      <c r="B318" s="32" t="s">
        <v>425</v>
      </c>
      <c r="C318" s="30">
        <f>SUM(C319:C322)</f>
        <v>10</v>
      </c>
      <c r="D318" s="21" t="s">
        <v>424</v>
      </c>
    </row>
    <row r="319" spans="1:4" ht="33">
      <c r="A319" s="41">
        <v>1.1</v>
      </c>
      <c r="B319" s="38" t="s">
        <v>399</v>
      </c>
      <c r="C319" s="22">
        <v>2</v>
      </c>
      <c r="D319" s="21" t="s">
        <v>424</v>
      </c>
    </row>
    <row r="320" spans="1:4" ht="16.5">
      <c r="A320" s="41">
        <v>1.2</v>
      </c>
      <c r="B320" s="38" t="s">
        <v>400</v>
      </c>
      <c r="C320" s="22">
        <v>2</v>
      </c>
      <c r="D320" s="21" t="s">
        <v>424</v>
      </c>
    </row>
    <row r="321" spans="1:4" ht="33">
      <c r="A321" s="41">
        <v>1.3</v>
      </c>
      <c r="B321" s="38" t="s">
        <v>401</v>
      </c>
      <c r="C321" s="22">
        <v>3</v>
      </c>
      <c r="D321" s="21" t="s">
        <v>424</v>
      </c>
    </row>
    <row r="322" spans="1:4" ht="16.5">
      <c r="A322" s="41">
        <v>1.4</v>
      </c>
      <c r="B322" s="38" t="s">
        <v>402</v>
      </c>
      <c r="C322" s="22">
        <v>3</v>
      </c>
      <c r="D322" s="21" t="s">
        <v>424</v>
      </c>
    </row>
    <row r="323" spans="1:4" ht="16.5">
      <c r="A323" s="29">
        <v>2</v>
      </c>
      <c r="B323" s="32" t="s">
        <v>403</v>
      </c>
      <c r="C323" s="30">
        <f>SUM(C324:C326)</f>
        <v>8</v>
      </c>
      <c r="D323" s="21" t="s">
        <v>424</v>
      </c>
    </row>
    <row r="324" spans="1:4" ht="33">
      <c r="A324" s="41">
        <v>2.1</v>
      </c>
      <c r="B324" s="38" t="s">
        <v>418</v>
      </c>
      <c r="C324" s="22">
        <v>2</v>
      </c>
      <c r="D324" s="21" t="s">
        <v>424</v>
      </c>
    </row>
    <row r="325" spans="1:4" ht="33">
      <c r="A325" s="41">
        <v>2.2</v>
      </c>
      <c r="B325" s="38" t="s">
        <v>419</v>
      </c>
      <c r="C325" s="22">
        <v>3</v>
      </c>
      <c r="D325" s="21" t="s">
        <v>424</v>
      </c>
    </row>
    <row r="326" spans="1:4" ht="33">
      <c r="A326" s="41">
        <v>2.3</v>
      </c>
      <c r="B326" s="38" t="s">
        <v>420</v>
      </c>
      <c r="C326" s="22">
        <v>3</v>
      </c>
      <c r="D326" s="21" t="s">
        <v>424</v>
      </c>
    </row>
    <row r="327" spans="1:4" ht="33">
      <c r="A327" s="29">
        <v>3</v>
      </c>
      <c r="B327" s="32" t="s">
        <v>404</v>
      </c>
      <c r="C327" s="30">
        <f>SUM(C328:C330)</f>
        <v>10</v>
      </c>
      <c r="D327" s="21" t="s">
        <v>424</v>
      </c>
    </row>
    <row r="328" spans="1:4" ht="33">
      <c r="A328" s="41">
        <v>3.1</v>
      </c>
      <c r="B328" s="38" t="s">
        <v>405</v>
      </c>
      <c r="C328" s="22">
        <v>3</v>
      </c>
      <c r="D328" s="21" t="s">
        <v>424</v>
      </c>
    </row>
    <row r="329" spans="1:4" ht="33">
      <c r="A329" s="41">
        <v>3.2</v>
      </c>
      <c r="B329" s="38" t="s">
        <v>406</v>
      </c>
      <c r="C329" s="22">
        <v>4</v>
      </c>
      <c r="D329" s="21" t="s">
        <v>424</v>
      </c>
    </row>
    <row r="330" spans="1:4" ht="33">
      <c r="A330" s="41">
        <v>3.3</v>
      </c>
      <c r="B330" s="38" t="s">
        <v>407</v>
      </c>
      <c r="C330" s="22">
        <v>3</v>
      </c>
      <c r="D330" s="21" t="s">
        <v>424</v>
      </c>
    </row>
    <row r="331" spans="1:4" ht="16.5">
      <c r="A331" s="29">
        <v>4</v>
      </c>
      <c r="B331" s="32" t="s">
        <v>408</v>
      </c>
      <c r="C331" s="30">
        <f>SUM(C332:C334)</f>
        <v>6</v>
      </c>
      <c r="D331" s="21" t="s">
        <v>424</v>
      </c>
    </row>
    <row r="332" spans="1:4" ht="33">
      <c r="A332" s="41">
        <v>4.1</v>
      </c>
      <c r="B332" s="38" t="s">
        <v>409</v>
      </c>
      <c r="C332" s="22">
        <v>2</v>
      </c>
      <c r="D332" s="21" t="s">
        <v>424</v>
      </c>
    </row>
    <row r="333" spans="1:4" ht="49.5">
      <c r="A333" s="41">
        <v>4.2</v>
      </c>
      <c r="B333" s="38" t="s">
        <v>410</v>
      </c>
      <c r="C333" s="22">
        <v>2</v>
      </c>
      <c r="D333" s="21" t="s">
        <v>424</v>
      </c>
    </row>
    <row r="334" spans="1:4" ht="33">
      <c r="A334" s="41">
        <v>4.3</v>
      </c>
      <c r="B334" s="38" t="s">
        <v>411</v>
      </c>
      <c r="C334" s="22">
        <v>2</v>
      </c>
      <c r="D334" s="21" t="s">
        <v>424</v>
      </c>
    </row>
    <row r="335" spans="1:4" ht="16.5">
      <c r="A335" s="29">
        <v>5</v>
      </c>
      <c r="B335" s="32" t="s">
        <v>412</v>
      </c>
      <c r="C335" s="30">
        <f>SUM(C336:C339)</f>
        <v>10</v>
      </c>
      <c r="D335" s="21" t="s">
        <v>424</v>
      </c>
    </row>
    <row r="336" spans="1:4" ht="33">
      <c r="A336" s="41">
        <v>5.1</v>
      </c>
      <c r="B336" s="38" t="s">
        <v>421</v>
      </c>
      <c r="C336" s="22">
        <v>2</v>
      </c>
      <c r="D336" s="21" t="s">
        <v>424</v>
      </c>
    </row>
    <row r="337" spans="1:4" ht="33">
      <c r="A337" s="41">
        <v>5.2</v>
      </c>
      <c r="B337" s="38" t="s">
        <v>422</v>
      </c>
      <c r="C337" s="22">
        <v>2</v>
      </c>
      <c r="D337" s="21" t="s">
        <v>424</v>
      </c>
    </row>
    <row r="338" spans="1:4" ht="33">
      <c r="A338" s="41">
        <v>5.3</v>
      </c>
      <c r="B338" s="38" t="s">
        <v>423</v>
      </c>
      <c r="C338" s="22">
        <v>4</v>
      </c>
      <c r="D338" s="21" t="s">
        <v>424</v>
      </c>
    </row>
    <row r="339" spans="1:4" ht="16.5">
      <c r="A339" s="41">
        <v>5.4</v>
      </c>
      <c r="B339" s="38" t="s">
        <v>413</v>
      </c>
      <c r="C339" s="22">
        <v>2</v>
      </c>
      <c r="D339" s="21" t="s">
        <v>424</v>
      </c>
    </row>
    <row r="340" spans="1:4" ht="16.5">
      <c r="A340" s="29">
        <v>6</v>
      </c>
      <c r="B340" s="32" t="s">
        <v>414</v>
      </c>
      <c r="C340" s="30">
        <f>SUM(C341:C343)</f>
        <v>6</v>
      </c>
      <c r="D340" s="21" t="s">
        <v>424</v>
      </c>
    </row>
    <row r="341" spans="1:4" ht="16.5">
      <c r="A341" s="41">
        <v>6.1</v>
      </c>
      <c r="B341" s="38" t="s">
        <v>415</v>
      </c>
      <c r="C341" s="22">
        <v>2</v>
      </c>
      <c r="D341" s="21" t="s">
        <v>424</v>
      </c>
    </row>
    <row r="342" spans="1:4" ht="16.5">
      <c r="A342" s="41">
        <v>6.2</v>
      </c>
      <c r="B342" s="38" t="s">
        <v>416</v>
      </c>
      <c r="C342" s="22">
        <v>2</v>
      </c>
      <c r="D342" s="21" t="s">
        <v>424</v>
      </c>
    </row>
    <row r="343" spans="1:4" ht="33">
      <c r="A343" s="41">
        <v>6.3</v>
      </c>
      <c r="B343" s="38" t="s">
        <v>417</v>
      </c>
      <c r="C343" s="22">
        <v>2</v>
      </c>
      <c r="D343" s="21" t="s">
        <v>424</v>
      </c>
    </row>
    <row r="344" spans="1:4" ht="17.25">
      <c r="A344" s="33"/>
      <c r="B344" s="32" t="s">
        <v>551</v>
      </c>
      <c r="C344" s="31">
        <f>C9+C317</f>
        <v>150</v>
      </c>
      <c r="D344" s="61"/>
    </row>
    <row r="350" ht="22.5" customHeight="1"/>
  </sheetData>
  <sheetProtection/>
  <mergeCells count="83">
    <mergeCell ref="A308:A310"/>
    <mergeCell ref="A312:A316"/>
    <mergeCell ref="A317:B317"/>
    <mergeCell ref="A280:A282"/>
    <mergeCell ref="A284:A286"/>
    <mergeCell ref="A288:A290"/>
    <mergeCell ref="A292:A293"/>
    <mergeCell ref="A295:A299"/>
    <mergeCell ref="A301:A305"/>
    <mergeCell ref="A253:A255"/>
    <mergeCell ref="A257:A258"/>
    <mergeCell ref="A260:A263"/>
    <mergeCell ref="A265:A267"/>
    <mergeCell ref="A269:A270"/>
    <mergeCell ref="A272:A275"/>
    <mergeCell ref="A228:A230"/>
    <mergeCell ref="A232:A233"/>
    <mergeCell ref="A235:A237"/>
    <mergeCell ref="A242:A244"/>
    <mergeCell ref="A246:A247"/>
    <mergeCell ref="A249:A250"/>
    <mergeCell ref="A204:A205"/>
    <mergeCell ref="A207:A208"/>
    <mergeCell ref="A210:A211"/>
    <mergeCell ref="A214:A215"/>
    <mergeCell ref="A217:A219"/>
    <mergeCell ref="A221:A222"/>
    <mergeCell ref="A176:A179"/>
    <mergeCell ref="A181:A184"/>
    <mergeCell ref="A186:A188"/>
    <mergeCell ref="A190:A194"/>
    <mergeCell ref="A196:A197"/>
    <mergeCell ref="A199:A200"/>
    <mergeCell ref="A157:A159"/>
    <mergeCell ref="A161:A162"/>
    <mergeCell ref="A164:A165"/>
    <mergeCell ref="A167:A168"/>
    <mergeCell ref="A170:A171"/>
    <mergeCell ref="A173:A174"/>
    <mergeCell ref="A135:A136"/>
    <mergeCell ref="A138:A140"/>
    <mergeCell ref="A142:A143"/>
    <mergeCell ref="A146:A148"/>
    <mergeCell ref="A150:A151"/>
    <mergeCell ref="A153:A154"/>
    <mergeCell ref="A112:A113"/>
    <mergeCell ref="A115:A116"/>
    <mergeCell ref="A119:A121"/>
    <mergeCell ref="A123:A124"/>
    <mergeCell ref="A126:A128"/>
    <mergeCell ref="A130:A132"/>
    <mergeCell ref="A82:A84"/>
    <mergeCell ref="A87:A89"/>
    <mergeCell ref="A91:A94"/>
    <mergeCell ref="A97:A99"/>
    <mergeCell ref="A101:A104"/>
    <mergeCell ref="A108:A110"/>
    <mergeCell ref="A57:A61"/>
    <mergeCell ref="A63:A64"/>
    <mergeCell ref="A66:A68"/>
    <mergeCell ref="A70:A71"/>
    <mergeCell ref="A73:A74"/>
    <mergeCell ref="A78:A80"/>
    <mergeCell ref="A35:A36"/>
    <mergeCell ref="A39:A40"/>
    <mergeCell ref="A42:A44"/>
    <mergeCell ref="A46:A48"/>
    <mergeCell ref="A50:A51"/>
    <mergeCell ref="A54:A55"/>
    <mergeCell ref="A9:B9"/>
    <mergeCell ref="A13:A15"/>
    <mergeCell ref="A17:A19"/>
    <mergeCell ref="A21:A23"/>
    <mergeCell ref="A27:A29"/>
    <mergeCell ref="A32:A33"/>
    <mergeCell ref="A2:D2"/>
    <mergeCell ref="A3:D3"/>
    <mergeCell ref="A4:D4"/>
    <mergeCell ref="A5:D5"/>
    <mergeCell ref="A7:A8"/>
    <mergeCell ref="B7:B8"/>
    <mergeCell ref="C7:C8"/>
    <mergeCell ref="D7:D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AutoBVT</cp:lastModifiedBy>
  <cp:lastPrinted>2017-11-14T06:59:50Z</cp:lastPrinted>
  <dcterms:created xsi:type="dcterms:W3CDTF">2017-04-16T03:05:32Z</dcterms:created>
  <dcterms:modified xsi:type="dcterms:W3CDTF">2017-11-16T02:11:13Z</dcterms:modified>
  <cp:category/>
  <cp:version/>
  <cp:contentType/>
  <cp:contentStatus/>
</cp:coreProperties>
</file>